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8340" activeTab="0"/>
  </bookViews>
  <sheets>
    <sheet name="8661" sheetId="1" r:id="rId1"/>
    <sheet name="Bansí" sheetId="2" r:id="rId2"/>
    <sheet name="Bancomer Inversión" sheetId="3" r:id="rId3"/>
    <sheet name="0195742846" sheetId="4" r:id="rId4"/>
    <sheet name="0195743079" sheetId="5" r:id="rId5"/>
  </sheets>
  <definedNames>
    <definedName name="_xlnm.Print_Area" localSheetId="0">'8661'!#REF!</definedName>
  </definedNames>
  <calcPr fullCalcOnLoad="1"/>
</workbook>
</file>

<file path=xl/sharedStrings.xml><?xml version="1.0" encoding="utf-8"?>
<sst xmlns="http://schemas.openxmlformats.org/spreadsheetml/2006/main" count="5515" uniqueCount="2571">
  <si>
    <t>Comisión cheques librados pagados</t>
  </si>
  <si>
    <t>IVA comisión cheques librados</t>
  </si>
  <si>
    <t>Otras Operaciones de Banca en Línea</t>
  </si>
  <si>
    <t xml:space="preserve">BENEFICIARIO </t>
  </si>
  <si>
    <t xml:space="preserve">REFERENCIA </t>
  </si>
  <si>
    <t xml:space="preserve">DEBE </t>
  </si>
  <si>
    <t xml:space="preserve">HABER </t>
  </si>
  <si>
    <t>SALDO</t>
  </si>
  <si>
    <t xml:space="preserve">FECHA </t>
  </si>
  <si>
    <t>SECRETARÍA DE EDUCACIÓN JALISCO</t>
  </si>
  <si>
    <t>INSTITUTO TECNOLÓGICO SUPERIOR DE TAMAZULA DE GORDIANO</t>
  </si>
  <si>
    <t>BANCOMER</t>
  </si>
  <si>
    <t xml:space="preserve"> 00097227055</t>
  </si>
  <si>
    <t>DEPARTAMENTO DE RECURSOS FINANCIEROS</t>
  </si>
  <si>
    <t>CHEQUES EN TRÁNSITO:</t>
  </si>
  <si>
    <t>SALDOS CONCILIADOS</t>
  </si>
  <si>
    <t>SALDO LIBROS</t>
  </si>
  <si>
    <t>CUENTA: 0162118661</t>
  </si>
  <si>
    <t>12</t>
  </si>
  <si>
    <t>SALDO BANCOS</t>
  </si>
  <si>
    <t>María Guadalupe Magaña Mendoza</t>
  </si>
  <si>
    <t xml:space="preserve">NO. DE CHEQUE </t>
  </si>
  <si>
    <t>BANSÍ</t>
  </si>
  <si>
    <t>CUENTA:</t>
  </si>
  <si>
    <t xml:space="preserve">Pensiones del Estado </t>
  </si>
  <si>
    <t>CUENTA:Inversión Contrato 2039038000</t>
  </si>
  <si>
    <t>Interes generados en la cuenta de inversión</t>
  </si>
  <si>
    <t>Comisión Federal de Electricidad</t>
  </si>
  <si>
    <t>Servicio Méndez Ibañez, S.A. de C.V.</t>
  </si>
  <si>
    <t>Teléfonos de México S.A.B. de C.V.</t>
  </si>
  <si>
    <t>Iva comisión servicio Banca en Línea</t>
  </si>
  <si>
    <t>Instituto Mexicano del Seguro Social</t>
  </si>
  <si>
    <t>Ulises Bañuelos Amezcua</t>
  </si>
  <si>
    <t>J. Jesús Barboza Serrano</t>
  </si>
  <si>
    <t xml:space="preserve">Federación de sindicatos de empleados al servicio de los poderes del Estado, municipios y organismos públicos descentralizados en Jalisco  </t>
  </si>
  <si>
    <t>Elizabeth Alonso Ortega</t>
  </si>
  <si>
    <t>René Gudiño Venegas</t>
  </si>
  <si>
    <t>Julio Roman Sierra Panduro</t>
  </si>
  <si>
    <t>Aurelio Vargas Espinoza</t>
  </si>
  <si>
    <t>Cuauhtli Tonatiuh Ríos Gutiérrez</t>
  </si>
  <si>
    <t>Servicio Banca en Línea</t>
  </si>
  <si>
    <t>Apolinar Anastacio Pérez De La Cruz</t>
  </si>
  <si>
    <t>Jesús Ramón Gauna Sigala</t>
  </si>
  <si>
    <t>Francisco Vega Torres</t>
  </si>
  <si>
    <t>Comercializadora Ramos Figueroa S.A. de C.V.</t>
  </si>
  <si>
    <t>Limpieza, productos y servicios S.A. de C.V.</t>
  </si>
  <si>
    <t>Saúl Munguía Ortiz</t>
  </si>
  <si>
    <t>Moises Rodríguez Morales</t>
  </si>
  <si>
    <t>Hilda Ramos Martínez</t>
  </si>
  <si>
    <t>Rogelio Ramírez Moreno</t>
  </si>
  <si>
    <t>Distribuciones Rosnovski, S.A. de C.V.</t>
  </si>
  <si>
    <t>Emmanuel González Hernández</t>
  </si>
  <si>
    <t>Erik Salvador Contreras Elizondo</t>
  </si>
  <si>
    <t>Yesenia González Quintero</t>
  </si>
  <si>
    <t>Karla Alicia Espinoza Ramírez</t>
  </si>
  <si>
    <t>Socrates Vázquez Ramos</t>
  </si>
  <si>
    <t>Maquinaria Industrial Cabrera S.A. de C.V.</t>
  </si>
  <si>
    <t>NO. DE CHEQUE O TRANSFERENCIA</t>
  </si>
  <si>
    <t>Mora Sánchez y Asociados S.C.</t>
  </si>
  <si>
    <t>Servicio El Prado, S.A. de C.V.</t>
  </si>
  <si>
    <t>Balbina Cuevas Cervantes</t>
  </si>
  <si>
    <t>J. Jesús Bernal Caballero</t>
  </si>
  <si>
    <t>Hilda Gabriela Moreno Iñiguez</t>
  </si>
  <si>
    <t>Ruben Hiram Castellanos Lara</t>
  </si>
  <si>
    <t>Luis Gabriel González Vázquez</t>
  </si>
  <si>
    <t>Ferretería Luna, S.A. de C.V.</t>
  </si>
  <si>
    <t>Diseño Tecnológico en Laboratorios S.A. de C.V.</t>
  </si>
  <si>
    <t>CUENTA: 0195742846</t>
  </si>
  <si>
    <t>CUENTA: 0195743079</t>
  </si>
  <si>
    <t>Adriana Rodríguez Juárez</t>
  </si>
  <si>
    <t>Banamex Fideicomiso Sedar</t>
  </si>
  <si>
    <t>Karla Alicia Espinoza Ramirez</t>
  </si>
  <si>
    <t>Francisco Javier Guerrero Ochoa</t>
  </si>
  <si>
    <t>Salvador Villanueva Magana</t>
  </si>
  <si>
    <t>Josue Serafín García Castellanos</t>
  </si>
  <si>
    <t>Aplicaciones y Servicios de Información Empress S.C</t>
  </si>
  <si>
    <t>Hector Daniel Rodríguez Solorio</t>
  </si>
  <si>
    <t xml:space="preserve">Tesorería de la Federación </t>
  </si>
  <si>
    <t>Susana Margarita Alvarez Villalobos</t>
  </si>
  <si>
    <t>Cesar Octavio Patricio Rodríguez</t>
  </si>
  <si>
    <t xml:space="preserve">                 C      A     N    C    E    L     A     D     O</t>
  </si>
  <si>
    <t>CONCILIACIÓN BANCARIA DE LA CUENTA NO. 0162118661 DEL 01 AL 31 DE DICIEMBRE DE 2014</t>
  </si>
  <si>
    <t>CONCILIACIÓN BANCARIA DE LA CUENTA  DEL 01 AL 31 DE DICIEMBRE DEL 2014</t>
  </si>
  <si>
    <t>T-0006497007</t>
  </si>
  <si>
    <t>Ma. de Jesús Ochoa Ortíz</t>
  </si>
  <si>
    <t>Pago de viáticos de la comisión del 2 de diciembre de 2014 por entrega de documentos de beca de manutención en Guadalajara, Jalisco y del 9-12/12/2014 por asistir a dictaminación de becas de manutención en Guadalajara, Jalisco</t>
  </si>
  <si>
    <t>T-0006497014</t>
  </si>
  <si>
    <t>T-0006497021</t>
  </si>
  <si>
    <t>Ana Lilia Gutiérrez Maciel</t>
  </si>
  <si>
    <t>T-0053572007</t>
  </si>
  <si>
    <t>Pago de viáticos de la comisión del 7 al 8 de diciembre de 2014 por asistir a reunión de trabajo en Culiacán, Sinaloa</t>
  </si>
  <si>
    <t>Reintegro de diferencia de viáticos del cheque no. 1638 de fecha 26/11/2014 de la comisión del 19 de noviembre a Tepatitlan, Jalisco de Victor Manuel Langarica Rivera</t>
  </si>
  <si>
    <t>Reintegro de diferencia de viáticos del cheque no. 1614 de fecha 21/10/2014 de la comisión del 18 de octubre a Guadalajara, Jalisco del mtro. Ulises Amezcua Bañuelos</t>
  </si>
  <si>
    <t>Reintegro de diferencia de viáticos de la transferencia no. 0052197007 del 20/11/2014 a nombre de Ulises Bañuelos Amezcua de la comisión del 20 al 21 de noviembre de 2014 a Guadalajara, Jalisco</t>
  </si>
  <si>
    <t>T-0063021007</t>
  </si>
  <si>
    <t>Pago de factura no. 144822 por herramientas para prácticas en el taller pesado del ITS de Tamazula de Gordiano</t>
  </si>
  <si>
    <t>T-0009072008</t>
  </si>
  <si>
    <t>Pago de factura no. XD 3952311 por servicio de energía eléctrica en las instalaciones del ITS de Tamazula de Gordiano durante el periodo 24 de octubre a 25 de noviembre de 2014</t>
  </si>
  <si>
    <t>Reintegro de diferencia de viáticos del cheque no. 1648 del 28/11/2014 a nombre de Francisco Javier Guerrero Ochoa de la comisión del 1 al 5 de diciembre de 2014 a Guadalajara, Jalisco</t>
  </si>
  <si>
    <t>Reintegro de diferencia de recurso del cheque no. 1639 del 26/11/2014 a nombre de Francisco Javier Guerrero Ochoa por alimentos para los miembros de la Junta Directiva del 27 de noviembre y taxis de la Mtra. María Lesvia Guerrero integrante de la Junta Directiva</t>
  </si>
  <si>
    <t>T-0051739008</t>
  </si>
  <si>
    <t>Pago de factura no. 924 por el servicio de mantenimiento, asesoría y soporte técnico de sistemas de información empress, correspondiente al mes de diciembre del 2014 para el ITS Tamazula.</t>
  </si>
  <si>
    <t>T-0048901031</t>
  </si>
  <si>
    <t>Traspaso para pago a pensiones 1ra. Qna. Diciembre 2014</t>
  </si>
  <si>
    <t xml:space="preserve">Transferencia no. 0048901031 para pago de pensiones de la 1ra. Qna. de Diciembre/14 </t>
  </si>
  <si>
    <t>T-0081892039</t>
  </si>
  <si>
    <t>Pago de viáticos de las comisiones del 8 al 9 de diciembre a Guadalajara, Jalisco y del 10 al 11 de diciembre a México, D.F.</t>
  </si>
  <si>
    <t>T-2048901041</t>
  </si>
  <si>
    <t>Pago Sedar de la 1ra. Qna. de Diciembre del 2014</t>
  </si>
  <si>
    <t>T-598770</t>
  </si>
  <si>
    <t>Pago de nómina por transferencia electrónica con folio de lote no. 598770 de la 1ra. Qna. Diciembre 2014. Al personal Administrativo</t>
  </si>
  <si>
    <t>T-639610</t>
  </si>
  <si>
    <t>Pago de nómina por transferencia electrónica con folio de lote no. 639610 de la 1ra. Qna. Diciembre 2014. Al personal Docente</t>
  </si>
  <si>
    <t>CH-1652</t>
  </si>
  <si>
    <t>CH-1653</t>
  </si>
  <si>
    <t>CH-1654</t>
  </si>
  <si>
    <t>CH-1655</t>
  </si>
  <si>
    <t>Pago de nómina administrativa 1ra. Qna. de Diciembre de 2014 y Aguinaldo</t>
  </si>
  <si>
    <t>Pago de reposición de fondo fijo de caja según póliza no. 57</t>
  </si>
  <si>
    <t>Número de recibo 1213661</t>
  </si>
  <si>
    <t>Número de recibo 1213662</t>
  </si>
  <si>
    <t>Número de recibo 1213663</t>
  </si>
  <si>
    <t>Número de recibo 1213664</t>
  </si>
  <si>
    <t>Número de recibo 1213665</t>
  </si>
  <si>
    <t>Número de recibo 1213666</t>
  </si>
  <si>
    <t>Número de recibo 1213667</t>
  </si>
  <si>
    <t>Número de recibo 1213668</t>
  </si>
  <si>
    <t>T-0060669016</t>
  </si>
  <si>
    <t>T-0048273010</t>
  </si>
  <si>
    <t>Pago del 25% de pension alimenticia de la 1ra. Qna. de diciembre de 2014 descontado al Mtro. J. Jesús Iniestra González</t>
  </si>
  <si>
    <t>T-0048273019</t>
  </si>
  <si>
    <t>Pago de nómina docente de Aguinaldo</t>
  </si>
  <si>
    <t>T-2089576008</t>
  </si>
  <si>
    <t>Patricia Rubio García</t>
  </si>
  <si>
    <t>Pago de factura no. 187 por varios compuestos químicos necesarios para ser utilizados en los invernaderos del ITS de Tamazula de Gordiano</t>
  </si>
  <si>
    <t>T-0089576022</t>
  </si>
  <si>
    <t>Pago de factura no. FE 3826 por 2 anaqueles para planta piloto y el laboratorio de química del ITS de Tamazula de Gordiano</t>
  </si>
  <si>
    <t>T-0004198008</t>
  </si>
  <si>
    <t>Pago de factura no. 591A2120-C054-45B6-8734 por servicio telefónico en las oficinas del ITS de Tamazula (rentas, servicio medido, llamadas a celular, larga distancia y soluciones integrales) de diciembre 2014</t>
  </si>
  <si>
    <t>T-0004198014</t>
  </si>
  <si>
    <t>Pago de factura no. 4D256098-4867-49DA-AC9E por servicios especiales de Internet del mes de diciembre del 2014</t>
  </si>
  <si>
    <t>T-0041390007</t>
  </si>
  <si>
    <t>Pago de factura no. 381 por consumo de alimentos ofrecidos al Maestro Jaime Reyes Robles Secretario de Innovación, Ciencia y Tecnología en su asistencia al ITS de Tamazula de Gordiano</t>
  </si>
  <si>
    <t>T-0041390014</t>
  </si>
  <si>
    <t>Pago de complemento de viáticos de la comisión del 23 al 28 de noviembre de 2014 por asistir a reunión nacional para la información de facilitadores en el modelo talento emprendedor del Tecnológico Nacional de México, en Toluca, México</t>
  </si>
  <si>
    <t>Reintegro de diferencia de viáticos de la transferencia no. 0056740007 del 25/11/2014 a nombre de Citlali Navarrete Cova de la comisión del 23 al 28 de noviembre de 2014 a Toluca, México</t>
  </si>
  <si>
    <t>T-0049279029</t>
  </si>
  <si>
    <t xml:space="preserve">Pago de facturas no. FE 17292, FE 17409 y FE 17496 por combustible para los vehículos oficiales del ITS de Tamazula de Gordiano </t>
  </si>
  <si>
    <t>T-2049279008</t>
  </si>
  <si>
    <t>Pago de factura no. 0F874195-AEB1-44E0-9898 por material para el invernadero escuela del ITS de Tamazula de Gordiano</t>
  </si>
  <si>
    <t>T-2049279023</t>
  </si>
  <si>
    <t>Pago de facturas no. 9511 por combustible para vehículos oficiales del ITS de Tamazula de Gordiano</t>
  </si>
  <si>
    <t>T-0095188017</t>
  </si>
  <si>
    <t>Pago de factura no. F 5322 por reactivos y materiales para práctica en los laboratorios de química y microbiología del ITS de Tamazula</t>
  </si>
  <si>
    <t>Reasignación fondos inv./F-PYME B-3 venta reasignación serie B-3</t>
  </si>
  <si>
    <t>Reasignación fondos inv./F-PYME B-2 compra reasignación serie B-2</t>
  </si>
  <si>
    <t>Depósito: Ministración Federal por concepto de servicios personales y gastos de operación de Diciembre de 2014, incremento salarial, prodet, programa para fortalecer la planta docente, proyectos de investigación y programa de mejora de la calidad de los Institutos Tecnológicos Descentralizados</t>
  </si>
  <si>
    <t>Pago de factura no. 713 por renta de toldos, mueble y manteles para el evento de graduación de la 6° generación de Ing. en Electromecánica llevada a cabo el 14 de noviembre de 2014 y refrescos para la tercera reunión con miembros de la Junta Directiva del ITS de Tamazula de Gordiano</t>
  </si>
  <si>
    <t>CH-1656</t>
  </si>
  <si>
    <t>CH-1657</t>
  </si>
  <si>
    <t xml:space="preserve">Pago de factura no. 8CB8D4BB-306B-4BFF-93B0-40B2D5CB69A7 de 24 horas por impartir taller de guitarra en el ITS de Tamazula de Gordiano del 01 al 30 de noviembre del 2014 </t>
  </si>
  <si>
    <t>Pago de reposición de fondo fijo de caja según póliza no. 58</t>
  </si>
  <si>
    <t>T-56748003</t>
  </si>
  <si>
    <t>Pago de cuotas imss liquidación del mes de noviembre de 2014</t>
  </si>
  <si>
    <t>T-123514037368</t>
  </si>
  <si>
    <t>Transferencia electrónica no. de operación 123514037368 de entero de retenciones correspondientes a salarios, asimilados a salarios, retenciones por servicios profesionales, retenciones por arrendamiento de inmuebles e iva retenciones del mes de Noviembre/14</t>
  </si>
  <si>
    <t>CH-1658</t>
  </si>
  <si>
    <t>CH-1659</t>
  </si>
  <si>
    <t>Pago de reposición de fondo fijo de caja según póliza no. 59</t>
  </si>
  <si>
    <t>Guillermo Pizano Montaño</t>
  </si>
  <si>
    <t>Pago de factura no. 1 por servicio de mantenimiento a la reja exterior del ITS de Tamazula de Gordiano (lijado, fondeo y pintado)</t>
  </si>
  <si>
    <t>T-0016714010</t>
  </si>
  <si>
    <t>Pago Sedar de la 2da. Qna. de Diciembre del 2014</t>
  </si>
  <si>
    <t>T-0016714019</t>
  </si>
  <si>
    <t>Traspaso para pago a pensiones 2da. Qna. Diciembre 2014</t>
  </si>
  <si>
    <t xml:space="preserve">Transferencia no. 0016714019 para pago de pensiones de la 2da. Qna. de Diciembre/14 </t>
  </si>
  <si>
    <t>T-0060186011</t>
  </si>
  <si>
    <t>Pago de factura no. 8 por diseño e impresión de calcomanías promocionales de la identidad del ITS de Tamazula de Gordiano</t>
  </si>
  <si>
    <t>T-0060186019</t>
  </si>
  <si>
    <t>Pago de factura no. 141 por balones, platos de entrenamiento y conos chicos para los entrenamientos de los alumnos en talleres deportivos del ITS de Tamazula de Gordiano</t>
  </si>
  <si>
    <t>T-0005227007</t>
  </si>
  <si>
    <t>Playeras y camisas de Colima S de RL de CV</t>
  </si>
  <si>
    <t>Pago de factura no. CFDI 5408 por 4 blusas y 8 camisas para los integrantes de la Sociedad de alumnos del ITS de Tamazula de Gordiano</t>
  </si>
  <si>
    <t>T-566790</t>
  </si>
  <si>
    <t>Pago de nómina por transferencia electrónica con folio de lote no. 566790 de la 2da. Qna. Diciembre 2014. Al personal Administrativo</t>
  </si>
  <si>
    <t>T-587720</t>
  </si>
  <si>
    <t>Pago de nómina por transferencia electrónica con folio de lote no. 587720 de la 2da. Qna. Diciembre 2014. Al personal Docente</t>
  </si>
  <si>
    <t>T-2002402008</t>
  </si>
  <si>
    <t>Pago de prima vacacional nómina docente</t>
  </si>
  <si>
    <t>T-2005227016</t>
  </si>
  <si>
    <t>Pago del 25% de pension alimenticia de la 2da. Qna. de diciembre de 2014 descontado al Mtro. J. Jesús Iniestra González</t>
  </si>
  <si>
    <t>CH-1660</t>
  </si>
  <si>
    <t>Pago de nómina administrativa 2da. Qna. de Diciembre de 2014 y Prima Vacacional</t>
  </si>
  <si>
    <t>CH-1661</t>
  </si>
  <si>
    <t>CH-1662</t>
  </si>
  <si>
    <t>T-0010454010</t>
  </si>
  <si>
    <t>Librerías Gonvill SA de CV</t>
  </si>
  <si>
    <t>Pago de factura no. H-74361 por compra de libros para la biblioteca del ITS de Tamazula de Gordiano para la carrera de Ing. en Administración</t>
  </si>
  <si>
    <t>T-0028249007</t>
  </si>
  <si>
    <t>Pago del 1% de cuotas sindicales retenidas a los trabajadores del ITS Tamazula, del mes de octubre, noviembre y diciembre 2014</t>
  </si>
  <si>
    <t>T-0028249014</t>
  </si>
  <si>
    <t>T-0000960009</t>
  </si>
  <si>
    <t>Pago de factura no. 1361 por material para el sistema de riego de áreas verdes del ITS de Tamazula de Gordiano</t>
  </si>
  <si>
    <t>T-0000960016</t>
  </si>
  <si>
    <t>Pago de factura no. 003 de 24 horas por impartir taller de escolta en el ITS de Tamazula de Gordiano del 01 al 30 de noviembre de 2014</t>
  </si>
  <si>
    <t>T-0041594020</t>
  </si>
  <si>
    <t>Pago de factura no. F 5416 por batas para practicas en los laboratorios del ITS de Tamazula de Gordiano</t>
  </si>
  <si>
    <t>T-0041594049</t>
  </si>
  <si>
    <t>Pago de factura no. D 3868 por toners para las impresoras del ITS de Tamazula de Gordiano</t>
  </si>
  <si>
    <t>T-0041594058</t>
  </si>
  <si>
    <t xml:space="preserve">Pago de facturas no. FE 17611, FE 17760, FE 17973, FE 17865 y FE 18272 por combustible para los vehículos oficiales del ITS de Tamazula de Gordiano </t>
  </si>
  <si>
    <t>CH-1663</t>
  </si>
  <si>
    <t>Pago de factura no. 680 por servicio de fumigación de control de plagas urbanas en el ITS de Tamazula de Gordiano</t>
  </si>
  <si>
    <t>CH-1664</t>
  </si>
  <si>
    <t>Pago de factura no. 191 por mantenimiento que incluye suministro, instalación y reemplazo de balastros y focos para luminarias punta poste en el ITS de Tamazula de Gordiano</t>
  </si>
  <si>
    <t>Número de recibo 1218754</t>
  </si>
  <si>
    <t>Número de recibo 1218755</t>
  </si>
  <si>
    <t>Número de recibo 1218756</t>
  </si>
  <si>
    <t>Número de recibo 1218757</t>
  </si>
  <si>
    <t>Número de recibo 1218758</t>
  </si>
  <si>
    <t>Número de recibo 1218759</t>
  </si>
  <si>
    <t>Número de recibo 1218760</t>
  </si>
  <si>
    <t>Número de recibo 1218761</t>
  </si>
  <si>
    <t>T-2063657009</t>
  </si>
  <si>
    <t>Mariano Antonio Yañez Gallardo</t>
  </si>
  <si>
    <t>Pago de factura no. 292 por lentes completos por prestación otorgada a María Esther Aguayo Quiroz</t>
  </si>
  <si>
    <t>T-2063657016</t>
  </si>
  <si>
    <t>Pago de factura no. 3670 por material de oficina utilizados para el desarrollo de las actividades cotidianas del área de dirección general</t>
  </si>
  <si>
    <t>T-2063657030</t>
  </si>
  <si>
    <t>Jaime Gareb Nieto Gutiérrez</t>
  </si>
  <si>
    <t>Pago de factura no. FF848 por refacciones y accesorios para el equipo de cómputo del ITS de Tamazula de Gordiano</t>
  </si>
  <si>
    <t>T-2063657023</t>
  </si>
  <si>
    <t>Pago de factura no. 45AB00BA-57E7-4028-B159-DB6C174225B8 de 30 horas por impartir taller de futbol en el ITS de Tamazula de Gordiano del 15 de octubre al 20 de noviembre de 2014</t>
  </si>
  <si>
    <t>T-2063657040</t>
  </si>
  <si>
    <t>Pago de facturas no. 9767 y 9981 por combustible para vehículos oficiales del ITS de Tamazula de Gordiano</t>
  </si>
  <si>
    <t>T-2012857017</t>
  </si>
  <si>
    <t>Pago de factura no. CFDI 366 por material de limpieza para el aseo de las instalaciones del ITS de Tamazula de Gordiano</t>
  </si>
  <si>
    <t>T-2041594010</t>
  </si>
  <si>
    <t xml:space="preserve">María de Gracia Fregoso Figueroa </t>
  </si>
  <si>
    <t>Pago de factura no. FE 1510 y FE 1511 por computadoras y accesorios para el ITS de Tamazula de Gordiano</t>
  </si>
  <si>
    <t>T-0060394007</t>
  </si>
  <si>
    <t>Pago de factura no. 108BC751-7673-43B5-8C53-F6501049904E de 44 horas por impartir taller de voleybol en el ITS de Tamazula de Gordiano del 21 de agosto al 27 de noviembre de 2014</t>
  </si>
  <si>
    <t>T-2060394015</t>
  </si>
  <si>
    <t>Lidia Torres Chávez</t>
  </si>
  <si>
    <t xml:space="preserve">Pago de factura no. 1A por alimentos preparados para el ITS de Tamazula de Gordiano </t>
  </si>
  <si>
    <t>T-2025132015</t>
  </si>
  <si>
    <t>Pago de factura no. 50E por lentes completos por prestación otorgada a María Guadalupe Pérez Carrazco</t>
  </si>
  <si>
    <t>CH-1665</t>
  </si>
  <si>
    <t>CH-1666</t>
  </si>
  <si>
    <t>Freddy Emmanuel Vaca Castañeda</t>
  </si>
  <si>
    <t>Pago de factura no. A324 por servicio y asesoría legal correspondiente al mes de diciembre de 2014</t>
  </si>
  <si>
    <t>CH-1667</t>
  </si>
  <si>
    <t>Pago de reposición de fondo fijo de caja según póliza no. 60</t>
  </si>
  <si>
    <t>CH-1668</t>
  </si>
  <si>
    <t>Pago de factura no. 755 y 756 por renta de mueble, renta de cubresillas, tablones y refrescos para el seminario de investigación y emprendurismo</t>
  </si>
  <si>
    <t>T-0056181007</t>
  </si>
  <si>
    <t>Pago de factura no. 71 por frascos para ser utilizados en los laboratorios del ITS de Tamazula</t>
  </si>
  <si>
    <t>Depósito: Ministración Estatal por concepto de servicios personales y gastos de operación del mes de Diciembre 2014</t>
  </si>
  <si>
    <t>SALDOS AL 31 DE DICIEMBRE DE 2014:</t>
  </si>
  <si>
    <t>Depósito Ingresos propios captados en Noviembre 2014</t>
  </si>
  <si>
    <t>Depósito Ingresos propios captados en Diciembre 2014</t>
  </si>
  <si>
    <t>T-0025132007</t>
  </si>
  <si>
    <t>Pago de factura no. 3949 por materiales para mantenimiento de las instalaciones del ITS de Tamazula de Gordiano</t>
  </si>
  <si>
    <t>Reintegro de diferencia de viáticos de la transferencia no. 0053572007 del 08/12/2014 a nombre de Saúl Munguía Ortiz de la comisión del 7 al 8 de diciembre de 2014 a Culiacán, Sinaloa</t>
  </si>
  <si>
    <t>CH-1669</t>
  </si>
  <si>
    <t>Pago de reposición de fondo fijo de caja según póliza no. 61</t>
  </si>
  <si>
    <t>LIBRO DE BANCOS EJERCICIO 2015</t>
  </si>
  <si>
    <t>CONCILIACIÓN BANCARIA DE LA CUENTA  DEL 01 AL 31 DE ENERO DEL 2015</t>
  </si>
  <si>
    <t>Depósito Ingresos propios captados en Enero 2015</t>
  </si>
  <si>
    <t>Depósito de cuota de reinscripción</t>
  </si>
  <si>
    <t>Depósito de cuota de reinscripción no identificado</t>
  </si>
  <si>
    <t>CONCILIACIÓN BANCARIA DE LA CUENTA NO. 0162118661 DEL 01 AL 31 DE ENERO DE 2015</t>
  </si>
  <si>
    <t>SALDOS AL 31 DE ENERO DE 2015:</t>
  </si>
  <si>
    <t>T-0092745007</t>
  </si>
  <si>
    <t>Pago de factura no. XD 73B738C0 por servicio de energía eléctrica en las instalaciones del ITS de Tamazula de Gordiano durante el periodo 25 de noviembre a 24 de diciembre de 2014</t>
  </si>
  <si>
    <t>T-0092745014</t>
  </si>
  <si>
    <t>Aplicaciones y Servicios de Información Empress, S.C.</t>
  </si>
  <si>
    <t>Pago de factura no. 958 por el servicio de mantenimiento, asesoría y soporte técnico de sistemas de información empress, correspondiente al mes de enero del 2015 para el ITS Tamazula.</t>
  </si>
  <si>
    <t>T-641990</t>
  </si>
  <si>
    <t>Pago de nómina por transferencia electrónica con folio de lote no. 641990 de la 1ra. Qna. Enero 2015. Al personal Docente</t>
  </si>
  <si>
    <t>T-656640</t>
  </si>
  <si>
    <t>Pago de nómina por transferencia electrónica con folio de lote no. 656640 de la 1ra. Qna. Enero 2015. Al personal Administrativo</t>
  </si>
  <si>
    <t>T-2013096071</t>
  </si>
  <si>
    <t>Pago Sedar de la 1ra. Qna. de Enero del 2015</t>
  </si>
  <si>
    <t>T-2035715010</t>
  </si>
  <si>
    <t>Traspaso para pago a pensiones 1ra. Qna. Enero 2015</t>
  </si>
  <si>
    <t>CH-1670</t>
  </si>
  <si>
    <t>Pago de nómina administrativa 1ra. Qna. de Enero de 2015</t>
  </si>
  <si>
    <t>CH-1671</t>
  </si>
  <si>
    <t>CH-1672</t>
  </si>
  <si>
    <t xml:space="preserve">Transferencia no. 2035715010 para pago de pensiones de la 1ra. Qna. de Enero/15 </t>
  </si>
  <si>
    <t>Número de recibo 1226683</t>
  </si>
  <si>
    <t>Número de recibo 1226684</t>
  </si>
  <si>
    <t>Número de recibo 1226685</t>
  </si>
  <si>
    <t>Número de recibo 1226686</t>
  </si>
  <si>
    <t>Número de recibo 1226687</t>
  </si>
  <si>
    <t>Número de recibo 1226688</t>
  </si>
  <si>
    <t>Número de recibo 1226689</t>
  </si>
  <si>
    <t>Número de recibo 1226690</t>
  </si>
  <si>
    <t>T-0039086007</t>
  </si>
  <si>
    <t>Pago de viáticos de la comisión del 16 de enero de 2015 por entrega de documentos y oficios a la Dirección General de Profesiones y al Tecnológico nacional de méxico, en México, D.F.</t>
  </si>
  <si>
    <t>T-0039086014</t>
  </si>
  <si>
    <t>Pago de viáticos de la comisión del 15 al 16 de enero de 2015 por asistir a reunión de integración del programa institucional de innovación y desarrollo 2013-2018, en México, D.F.</t>
  </si>
  <si>
    <t>T-0039086031</t>
  </si>
  <si>
    <t>T-0077798009</t>
  </si>
  <si>
    <t>Pago del 25% de pension alimenticia de la 1ra. Qna. de enero de 2015 descontado al Mtro. J. Jesús Iniestra González</t>
  </si>
  <si>
    <t>T-31131003</t>
  </si>
  <si>
    <t>Pago de cuotas imss liquidación del mes de diciembre de 2014</t>
  </si>
  <si>
    <t>CH-1673</t>
  </si>
  <si>
    <t>Sara Vieyra Espino</t>
  </si>
  <si>
    <t>Pago de factura no. 592 por camisas para el personal administrativo y docente del ITS de Tamazula de Gordiano</t>
  </si>
  <si>
    <t>T-120195011834</t>
  </si>
  <si>
    <t>Transferencia electrónica no. de operación 120195011834 de entero de retenciones correspondientes a salarios, asimilados a salarios, retenciones por servicios profesionales, retenciones por arrendamiento de inmuebles e iva retenciones del mes de Diciembre/14</t>
  </si>
  <si>
    <t>CH-1674</t>
  </si>
  <si>
    <t>Norma Zuñiga García</t>
  </si>
  <si>
    <t>Pago de boletos de avión de la Lic. Norma Zuñiga García y la Lic. Nancy Meza Zuñiga que acudieron al ITS de Tamazula de Gordiano a impartir curso Capacitación en Simuladores de Negocios</t>
  </si>
  <si>
    <t>T-0074034009</t>
  </si>
  <si>
    <t>Nancy Fabiola Meza Zuñiga</t>
  </si>
  <si>
    <t xml:space="preserve">Pago de factura no. 927EE6230E2C por curso de Capacitación de Simuladores de Negocio para los docentes de la carrera de Ing. en Administración del ITS de Tamazula de Gordiano </t>
  </si>
  <si>
    <t>CH-1675</t>
  </si>
  <si>
    <t>CH-1676</t>
  </si>
  <si>
    <t>T-2033448010</t>
  </si>
  <si>
    <t>Traspaso para pago de token</t>
  </si>
  <si>
    <t>Transferencia no. 2033448010 para pago de token</t>
  </si>
  <si>
    <t>T-0009129008</t>
  </si>
  <si>
    <t>Seguros Banorte, S.A. de C.V.  Grupo Financiero Banorte</t>
  </si>
  <si>
    <t>Pago de factura no. 24290 por seguro de bienes muebles e inmuebles propiedad del ITS de Tamazula de Gordiano, que cubre pago del 30 de noviembre de 2014 al 30 de noviembre de 2015</t>
  </si>
  <si>
    <t>T-0062887007</t>
  </si>
  <si>
    <t>Pago de viáticos de la comisión del 12-16/01/2015, del 19-23/01/2015, del 26-30/01/2015 y del 02-06/02/2015 a Guadalajara, Jalisco</t>
  </si>
  <si>
    <t>T-0037396007</t>
  </si>
  <si>
    <t>Pago de factura no. 13 por 100 agendas 2015 para personal del Instituto y para promoción del ITS de Tamazula de Gordiano</t>
  </si>
  <si>
    <t>T-0037396014</t>
  </si>
  <si>
    <t>Pago de factura no. A387 por servicio y asesoría legal correspondiente al mes de enero de 2015</t>
  </si>
  <si>
    <t>T-0037396021</t>
  </si>
  <si>
    <t>Autollantas Tamazula, S.A. de C.V.</t>
  </si>
  <si>
    <t>Pago de factura no. B1437 por servicio de mantenimiento a vehículo oficial malibu placas JJX5505 del ITS de Tamazula de Gordiano</t>
  </si>
  <si>
    <t>T-0078780007</t>
  </si>
  <si>
    <t>Pago de facturas no. 015263, 015297 y 015463</t>
  </si>
  <si>
    <t>T-0078780014</t>
  </si>
  <si>
    <t xml:space="preserve">Pago de facturas no. FE 19351 y FE 19691 por combustible para los vehículos oficiales del ITS de Tamazula de Gordiano </t>
  </si>
  <si>
    <t>T-2078780029</t>
  </si>
  <si>
    <t xml:space="preserve">Pago de factura no. 116E por lentes completos graduados por prestación otorgada al Mtro. José Andrade García </t>
  </si>
  <si>
    <t>T-2078780022</t>
  </si>
  <si>
    <t>Alan Rene Santos Barrita</t>
  </si>
  <si>
    <t>Pago de factura no. A 410 por Curso Construcción de paneles solares para docentes de la carrera de Ing. Electromecánica del ITS de Tamazula de Gordiano</t>
  </si>
  <si>
    <t>T-2078780038</t>
  </si>
  <si>
    <t>Pago de facturas no. 10655, 10824 y 11046 por combustible para vehículos oficiales del ITS de Tamazula de Gordiano</t>
  </si>
  <si>
    <t>T-0009230024</t>
  </si>
  <si>
    <t>Pago de factura no. 11245 por combustible para vehículos oficiales del ITS de Tamazula de Gordiano</t>
  </si>
  <si>
    <t>T-0001445007</t>
  </si>
  <si>
    <t>Pago de viáticos de la comisión del 29/01/2015 al 02/02/2015 por asistir a curso Capacitación en construcción de paneles solares, en Oaxaca de Juárez, Oaxaca</t>
  </si>
  <si>
    <t>T-0001445014</t>
  </si>
  <si>
    <t>Jorge Alberto Cárdenas Magaña</t>
  </si>
  <si>
    <t>T-0001445021</t>
  </si>
  <si>
    <t xml:space="preserve">Pago de facturas no. FE 19819, FE 20090 y FE 20234 por combustible para los vehículos oficiales del ITS de Tamazula de Gordiano </t>
  </si>
  <si>
    <t>T-2001445031</t>
  </si>
  <si>
    <t>Fanny Carolina Ramírez Gutiérrez Hermosillo</t>
  </si>
  <si>
    <t>Pago de factura no. 1007 por recarga a 6 extintores pqs de 9.0 kgs y 1 recarga a extintor co2 de 2.5 kgs del ITS de Tamazula de Gordiano</t>
  </si>
  <si>
    <t>CH-1677</t>
  </si>
  <si>
    <t>Pago de reposición de fondo fijo de caja según póliza no. 01</t>
  </si>
  <si>
    <t>CH-1679</t>
  </si>
  <si>
    <t>CH-1678</t>
  </si>
  <si>
    <t>Pago de viáticos de la comisión del 29 al 30 de enero de 2015 por acudir a la reunión de los ITS del Estado de Jalisco y sesión ordinaria del año 2015 del comité de planeación para el desarrollo del estado (coplade) en Guadalajara, Jalisco</t>
  </si>
  <si>
    <t>CH-1680</t>
  </si>
  <si>
    <t>Pago de nómina administrativa 2da. Qna. de Enero de 2015</t>
  </si>
  <si>
    <t>CH-1681</t>
  </si>
  <si>
    <t>T-0065206010</t>
  </si>
  <si>
    <t>Pago Sedar de la 2da. Qna. de Enero del 2015</t>
  </si>
  <si>
    <t>T-0065206019</t>
  </si>
  <si>
    <t>Traspaso para pago a pensiones 2da. Qna. Enero 2015</t>
  </si>
  <si>
    <t>Transferencia no. 0065206019 para pago de pensiones de la 2da. Qna. de Enero/15</t>
  </si>
  <si>
    <t>T-2054896015</t>
  </si>
  <si>
    <t>Pago de nómina docente 2da. Qna. de Enero de 2015</t>
  </si>
  <si>
    <t>T-627950</t>
  </si>
  <si>
    <t>Pago de nómina por transferencia electrónica con folio de lote no. 627950 de la 2da. Qna. Enero 2015. Al personal Administrativo</t>
  </si>
  <si>
    <t>T-649940</t>
  </si>
  <si>
    <t>Pago de nómina por transferencia electrónica con folio de lote no. 649940 de la 2da. Qna. Enero 2015. Al personal Docente</t>
  </si>
  <si>
    <t>T-2054896008</t>
  </si>
  <si>
    <t>Pago del 25% de pension alimenticia de la 2da. Qna. de enero de 2015 descontado al Mtro. J. Jesús Iniestra González</t>
  </si>
  <si>
    <t>Depósito: Ministración Estatal por concepto de servicios personales y gastos de operación de la 1ra. Qna. de Enero 2015</t>
  </si>
  <si>
    <t>Depósito: Ministración Federal por concepto de servicios personales y gastos de operación y 2da. parte de Aguinaldo Enero de 2015</t>
  </si>
  <si>
    <t>Depósito: Ministración Estatal por concepto de servicios personales y gastos de operación de la 2da. Qna. de Enero 2015</t>
  </si>
  <si>
    <t>Reintegro de diferencia de viáticos de la transferencia no. 0039086014 del 14/01/2015 a nombre de Jesús Ramón Gauna Sigala de la comisión del 15 al 16 de enero de 2015, a México, D.F.</t>
  </si>
  <si>
    <t>Reintegro de diferencia de viáticos de la transferencia no. 0062887007 del 26/01/2015 a nombre de Luis Gabriel González Vázquez de la comisión del 12-30/01/2015 y del 02-06/02/2015, a Guadalajara, Jalisco</t>
  </si>
  <si>
    <t>CONCILIACIÓN BANCARIA DE LA CUENTA  DEL 01 AL 30 DE ENERO DEL 2015</t>
  </si>
  <si>
    <t>1</t>
  </si>
  <si>
    <t>Tecnologías para la Administración Sustentable, S.A. de C.V.</t>
  </si>
  <si>
    <t>Pago de factura no. 311 por servicio de digitalización de septiembre a diciembre de 2014 de la contabilidad para la emisión de cuenta pública 2014</t>
  </si>
  <si>
    <t>CH-1682</t>
  </si>
  <si>
    <t>Pago de reposición de fondo fijo de caja según póliza no. 2</t>
  </si>
  <si>
    <t>CH-1683</t>
  </si>
  <si>
    <t>CH-1684</t>
  </si>
  <si>
    <t>Pago de reposición de fondo fijo de caja según póliza no. 3</t>
  </si>
  <si>
    <t>Pago de reposición de fondo fijo de caja según póliza no. 4</t>
  </si>
  <si>
    <t>CH-1685</t>
  </si>
  <si>
    <t>Claudio Augusto Orea Cárdenas</t>
  </si>
  <si>
    <t>Pago de viáticos correspondientes al mes de enero por impartir curso sobre implementación de cursos en línea en el ITS de Tamazula de Gordiano</t>
  </si>
  <si>
    <t>Cargo token bansi</t>
  </si>
  <si>
    <t>Iva comisión</t>
  </si>
  <si>
    <t>CONCILIACIÓN BANCARIA DE LA CUENTA NO. 0162118661 DEL 01 AL 28 DE FEBRERO DE 2015</t>
  </si>
  <si>
    <t>SALDOS AL 28 DE FEBRERO DE 2015:</t>
  </si>
  <si>
    <t>CH-1686</t>
  </si>
  <si>
    <t>Ramiro Rodríguez Mendoza</t>
  </si>
  <si>
    <t>Pago de factura no. CEF8FF207B68 correspondiente a prestación de impresión y encuadernado de tesis para docente Ramiro Rodríguez Mendoza</t>
  </si>
  <si>
    <t>CONCILIACIÓN BANCARIA DE LA CUENTA  DEL 01 AL 28 DE FEBRERO DEL 2015</t>
  </si>
  <si>
    <t>Número de recibo 1235649</t>
  </si>
  <si>
    <t>Número de recibo 1235650</t>
  </si>
  <si>
    <t>Número de recibo 1235651</t>
  </si>
  <si>
    <t>Número de recibo 1235652</t>
  </si>
  <si>
    <t>Número de recibo 1235653</t>
  </si>
  <si>
    <t>Número de recibo 1235654</t>
  </si>
  <si>
    <t>Número de recibo 1235655</t>
  </si>
  <si>
    <t>Número de recibo 1235656</t>
  </si>
  <si>
    <t>Reintegro de recurso del cheque no. 1684 a nombre de María Guadalupe Magaña Mendoza del 31/01/2015 correspondiente a infracciones vehiculares</t>
  </si>
  <si>
    <t>Reintegro de recurso del cheque no. 1683 a nombre de María Guadalupe Magaña Mendoza del 30/01/2015 correspondiente a infracciones vehiculares</t>
  </si>
  <si>
    <t>Angélica del Rocio Amezcua Rodríguez</t>
  </si>
  <si>
    <t>Pago de viáticos de la comisión del 4 al 7 de febrero de 2015 por asistir a la primera reunión de trabajo de prácticas de incubación, en los Cabos, Baja California Sur</t>
  </si>
  <si>
    <t>T-0039513007</t>
  </si>
  <si>
    <t>T-0039513015</t>
  </si>
  <si>
    <t>Cepromii, S.C.</t>
  </si>
  <si>
    <t>Pago de factura no. 7 por curso Almacen digital y nóminas necesarios para el fortalecimiento y capacitación del área de finanzas y recursos humanos del ITS de Tamazula de Gordiano</t>
  </si>
  <si>
    <t>T-0041005007</t>
  </si>
  <si>
    <t>Pago de factura no. XD 4098885 por servicio de energía eléctrica en las instalaciones del ITS de Tamazula de Gordiano durante el periodo 24 de diciembre 2014 a 23 de enero 2015</t>
  </si>
  <si>
    <t>T-0041005013</t>
  </si>
  <si>
    <t>Raúl García Magaña</t>
  </si>
  <si>
    <t>Pago de viáticos de la comisión del 8 al 13 de febrero de 2015 por asistir a primera reunión de instrumentos de evaluación para el XXII evento nacional de ciencias básicas 2015, en San Luis Potosi, México</t>
  </si>
  <si>
    <t>T-0041005020</t>
  </si>
  <si>
    <t>T-0085714007</t>
  </si>
  <si>
    <t>Juan José Gaytán Andrade</t>
  </si>
  <si>
    <t>Pago de viáticos de la comisión del 10 al 14 de febrero 2015 por asistir a las jornadas de actualización en investigación y desarrollo en alimentos, en Veracruz, Veracruz</t>
  </si>
  <si>
    <t>T-2073539010</t>
  </si>
  <si>
    <t>Pago Sedar de la 1ra. Qna. de Febrero del 2015</t>
  </si>
  <si>
    <t>T-2075358010</t>
  </si>
  <si>
    <t>Traspaso para pago a pensiones 1ra. Qna. Febrero 2015</t>
  </si>
  <si>
    <t>T-0088929035</t>
  </si>
  <si>
    <t>Pago de nómina docente de la 1ra. Qna. de Febrero de 2015</t>
  </si>
  <si>
    <t>T-0051131008</t>
  </si>
  <si>
    <t>Pago del 25% de pension alimenticia de la 1ra. Qna. de febrero de 2015 descontado al Mtro. J. Jesús Iniestra González</t>
  </si>
  <si>
    <t>Transferencia no. 2075358010 para pago de pensiones de la 1ra. Qna. de Febrero/15</t>
  </si>
  <si>
    <t>T-0051131016</t>
  </si>
  <si>
    <t>Pago de factura no. 992 por el servicio de mantenimiento, asesoría y soporte técnico de sistemas de información empress, correspondiente al mes de febrero del 2015 para el ITS Tamazula.</t>
  </si>
  <si>
    <t>T-0051131024</t>
  </si>
  <si>
    <t>Coragas S.A. de C.V.</t>
  </si>
  <si>
    <t>Pago de factura no. 17457 por gas L.P. para los laboratorios planta piloto, microbiología y química del ITS de Tamazula de Gordiano</t>
  </si>
  <si>
    <t>CH-1687</t>
  </si>
  <si>
    <t>Pago de nómina administrativa 1ra. Qna. de Febrero de 2015</t>
  </si>
  <si>
    <t>CH-1688</t>
  </si>
  <si>
    <t>T-579620</t>
  </si>
  <si>
    <t>Pago de nómina por transferencia electrónica con folio de lote no. 579620 de la 1ra. Qna. Febrero 2015. Al personal Administrativo</t>
  </si>
  <si>
    <t>T-609020</t>
  </si>
  <si>
    <t>Pago de nómina por transferencia electrónica con folio de lote no. 609020 de la 1ra. Qna. Febrero 2015. Al personal Docente</t>
  </si>
  <si>
    <t>Número de recibo 1242997</t>
  </si>
  <si>
    <t>Número de recibo 1242998</t>
  </si>
  <si>
    <t>Número de recibo 1242999</t>
  </si>
  <si>
    <t>Número de recibo 1243000</t>
  </si>
  <si>
    <t>Número de recibo 1243001</t>
  </si>
  <si>
    <t>Número de recibo 1243002</t>
  </si>
  <si>
    <t>Número de recibo 1243003</t>
  </si>
  <si>
    <t>Número de recibo 1243004</t>
  </si>
  <si>
    <t>CH-1689</t>
  </si>
  <si>
    <t>Pago de reposición de fondo fijo de caja según póliza no. 5</t>
  </si>
  <si>
    <t>T-0096578009</t>
  </si>
  <si>
    <t>Jessica Alejandra Michel Medina</t>
  </si>
  <si>
    <t>Pago de factura no. 2132 por 2 plafon secon luke I para dar mantenimiento a diferentes áreas del ITS de Tamazula de Gordiano</t>
  </si>
  <si>
    <t>T-91845003</t>
  </si>
  <si>
    <t>Pago de cuotas imss liquidación del mes de enero de 2015</t>
  </si>
  <si>
    <t>T-120485008457</t>
  </si>
  <si>
    <t>Transferencia electrónica no. de operación 120485008457 de entero de retenciones correspondientes a salarios, asimilados a salarios, retenciones por servicios profesionales, retenciones por arrendamiento de inmuebles e iva retenciones del mes de Enero/15</t>
  </si>
  <si>
    <t>T-0047458008</t>
  </si>
  <si>
    <t>María del Carmen Barbosa Zaizar</t>
  </si>
  <si>
    <t>Pago de factura no. 2130 por hospedaje para el mtro. Claudio Augusto Orea por acudir al ITS de Tamazula de Gordiano a impartir curso de Diseño instruccional los días 12, 13 y 14 de enero 2015</t>
  </si>
  <si>
    <t>T-0047458015</t>
  </si>
  <si>
    <t>Pago de factura no. A410 por servicio y asesoría legal correspondiente al mes de febrero 2015</t>
  </si>
  <si>
    <t>T-0047458022</t>
  </si>
  <si>
    <t>Roberto Carlos Cuevas del Río</t>
  </si>
  <si>
    <t>Pago de viáticos de la comisión del 16 de febrero de 2015 por acudir a reunión sobre campaña de alfabetización y asistir al evento La experiencia de los inventores mexicanos ante los retos de la innovación, en Guadalajara, Jalisco</t>
  </si>
  <si>
    <t>T-0027729007</t>
  </si>
  <si>
    <t>T-0047458029</t>
  </si>
  <si>
    <t>Pago del 1% de cuotas sindicales retenidas a los trabajadores del ITS Tamazula, del mes de enero de 2015</t>
  </si>
  <si>
    <t>CH-1690</t>
  </si>
  <si>
    <t>Pago de reposición de fondo fijo de caja según póliza no. 6</t>
  </si>
  <si>
    <t>T-0003099007</t>
  </si>
  <si>
    <t>Pago de factura no. 461 por consumo de alimentos del 19 de febrero de 2015 ofrecida a los miembros de la Junta Directiva del ITS de Tamazula de Gordiano</t>
  </si>
  <si>
    <t>T-2003099017</t>
  </si>
  <si>
    <t>La FM de Ciudad Guzman, S.A. de C.V.</t>
  </si>
  <si>
    <t xml:space="preserve">Pago de factura no. C 1354 por paquete de publicidad del 15 de enero al 31 de diciembre de 2015 </t>
  </si>
  <si>
    <t>CH-1697</t>
  </si>
  <si>
    <t>Pago de reposición de fondo fijo de caja según póliza no. 7</t>
  </si>
  <si>
    <t>CH-1691</t>
  </si>
  <si>
    <t>CH-1692</t>
  </si>
  <si>
    <t>CH-1693</t>
  </si>
  <si>
    <t>CH-1694</t>
  </si>
  <si>
    <t>CH-1695</t>
  </si>
  <si>
    <t>CH-1696</t>
  </si>
  <si>
    <t>Pago de recibo de honorarios no. 23 por asesoría en el proyecto de incubación 2014, fortalecimiento de empresas potenciales de la Región Sur-Sureste Jal.</t>
  </si>
  <si>
    <t>Citlali Navarrete Cova</t>
  </si>
  <si>
    <t>Pago de recibo de honorarios no. 1A por asesoría en el proyecto de incubación 2014, fortalecimiento de empresas potenciales de la Región Sur-Sureste Jal.</t>
  </si>
  <si>
    <t>Rosa Angelica Mojica Contreras</t>
  </si>
  <si>
    <t>Pago de recibo de honorarios no. 2 por asesoría en el proyecto de incubación 2014, fortalecimiento de empresas potenciales de la Región Sur-Sureste Jal.</t>
  </si>
  <si>
    <t>Talia Castillo Hernández</t>
  </si>
  <si>
    <t>Pago de recibo de honorarios no. 313D9BD06860 por asesoría en el proyecto de incubación 2014, fortalecimiento de empresas potenciales de la Región Sur-Sureste Jal.</t>
  </si>
  <si>
    <t>Pago de recibo de honorarios no. 1 por asesoría en el proyecto de incubación 2014, fortalecimiento de empresas potenciales de la Región Sur-Sureste Jal.</t>
  </si>
  <si>
    <t>Juan José Martínez De La Cruz</t>
  </si>
  <si>
    <t>Pago de recibo de honorarios no. 25 por asesoría en el proyecto de incubación 2014, fortalecimiento de empresas potenciales de la Región Sur-Sureste Jal.</t>
  </si>
  <si>
    <t>T-687220</t>
  </si>
  <si>
    <t>Pago de nómina por transferencia electrónica con folio de lote no. 687220 de la 2da. Qna. Febrero 2015. Al personal Docente</t>
  </si>
  <si>
    <t>T-696710</t>
  </si>
  <si>
    <t>Pago de nómina por transferencia electrónica con folio de lote no. 696710 de la 2da. Qna. Febrero 2015. Al personal Administrativo</t>
  </si>
  <si>
    <t>T-2070195036</t>
  </si>
  <si>
    <t>Pago Sedar de la 2da. Qna. de Febrero del 2015</t>
  </si>
  <si>
    <t>CH-1698</t>
  </si>
  <si>
    <t>Pago de nómina administrativa 2da. Qna. de Febrero de 2015</t>
  </si>
  <si>
    <t>CH-1699</t>
  </si>
  <si>
    <t>CH-1700</t>
  </si>
  <si>
    <t>CH-1701</t>
  </si>
  <si>
    <t>CH-1702</t>
  </si>
  <si>
    <t>María Guadalupe Andrade Cisneros</t>
  </si>
  <si>
    <t>Marco Antonio Chávez Barbosa</t>
  </si>
  <si>
    <t xml:space="preserve">Pago de factura no. 44 por consumo de alimentos (almuerzo) para los miembros de la primer sesión ordinaria de la Junta directiva del ITS de Tamazula de Gordiano </t>
  </si>
  <si>
    <t>CH-1703</t>
  </si>
  <si>
    <t>CH-1704</t>
  </si>
  <si>
    <t>CH-1705</t>
  </si>
  <si>
    <t>CH-1706</t>
  </si>
  <si>
    <t>CH-1707</t>
  </si>
  <si>
    <t>CH-1708</t>
  </si>
  <si>
    <t>CH-1709</t>
  </si>
  <si>
    <t>Pago de factura no. 31 por concepto de honorarios profesionales correspondiente a la 2da. Etapa del programa de capacitación y asesoría para la virtualización de la oferta educativa</t>
  </si>
  <si>
    <t>Efraín Torres García</t>
  </si>
  <si>
    <t>Pago de factura no. 1235 por concepto de medicamentos para el botiquín del ITS de Tamazula de Gordiano</t>
  </si>
  <si>
    <t>Pago de complemento de viáticos del 12, 23 y 25 de febrero de 2015</t>
  </si>
  <si>
    <t>Pago de reposición de fondo fijo de caja según póliza no. 8</t>
  </si>
  <si>
    <t>Pago de viáticos de la comisión del 23-25/02/2015 por asitir a la 1era. Reunión de sedes virtuales 2015</t>
  </si>
  <si>
    <t>T-0001599037</t>
  </si>
  <si>
    <t>Pago del 25% de pension alimenticia de la 2da. Qna. de febrero de 2015 descontado al Mtro. J. Jesús Iniestra González</t>
  </si>
  <si>
    <t>T-0001599046</t>
  </si>
  <si>
    <t>Pago de nómina docente de la 2da. Qna. de Febrero de 2015</t>
  </si>
  <si>
    <t>T-0079177007</t>
  </si>
  <si>
    <t>Pago de factura no. FE 4164 por material para dar mantenimiento a las instalaciones del ITS de Tamazula de Gordiano</t>
  </si>
  <si>
    <t>T-0001599056</t>
  </si>
  <si>
    <t>Pago de facturas no. FE 20848, FE 20969, FE 21049, FE 21217, FE 21330, FE 21389, FE 21599, FE 21717, FE 21861 y FE 21927 por combustible para los vehículos oficiales del ITS de Tamazula de Gordiano</t>
  </si>
  <si>
    <t>T-0079177014</t>
  </si>
  <si>
    <t>Pago de nómina de estímulo docente</t>
  </si>
  <si>
    <t>T-0079177021</t>
  </si>
  <si>
    <t>Karla Marisol Vázquez Ruiz</t>
  </si>
  <si>
    <t>T-0079177028</t>
  </si>
  <si>
    <t>Victor Manuel Langarica Rivera</t>
  </si>
  <si>
    <t>T-0079177035</t>
  </si>
  <si>
    <t>T-0079177042</t>
  </si>
  <si>
    <t>T-0079177049</t>
  </si>
  <si>
    <t>T-0079177056</t>
  </si>
  <si>
    <t>Karina Alarcon Dominguez</t>
  </si>
  <si>
    <t>T-0092574008</t>
  </si>
  <si>
    <t>Pago de factura no. B1541 por cambio de bujías para vehículo oficial urvan placas JGW8216 del ITS de Tamazula de Gordiano</t>
  </si>
  <si>
    <t>T-0081457020</t>
  </si>
  <si>
    <t>Pago de factura no. D 4551 por compra de 1 kit HP Fusor LJ 4700 para la impresora 4730 del ITS Tamazula de Gordiano</t>
  </si>
  <si>
    <t>T-2070195045</t>
  </si>
  <si>
    <t>Traspaso para pago a pensiones 2da. Qna. Febrero 2015</t>
  </si>
  <si>
    <t>Transferencia no. 2070195045 para pago de pensiones de la 2da. Qna. de Febrero/15</t>
  </si>
  <si>
    <t>Número de recibo 1249778</t>
  </si>
  <si>
    <t>Número de recibo 1249779</t>
  </si>
  <si>
    <t>Número de recibo 1249780</t>
  </si>
  <si>
    <t>Número de recibo 1249781</t>
  </si>
  <si>
    <t>Número de recibo 1249782</t>
  </si>
  <si>
    <t>Número de recibo 1249783</t>
  </si>
  <si>
    <t>Número de recibo 1249784</t>
  </si>
  <si>
    <t>Número de recibo 1249785</t>
  </si>
  <si>
    <t>T-0036232007</t>
  </si>
  <si>
    <t>Pago del 1% de cuotas sindicales retenidas a los trabajadores del ITS Tamazula, del mes de febrero de 2015</t>
  </si>
  <si>
    <t>T-0036232014</t>
  </si>
  <si>
    <t>T-0036232021</t>
  </si>
  <si>
    <t>Pago por servicios especiales de Internet del mes de enero del 2015</t>
  </si>
  <si>
    <t>T-0036232027</t>
  </si>
  <si>
    <t>Pago por servicio telefónico en las oficinas del ITS de Tamazula (rentas, servicio medido, llamadas a celular, larga distancia y soluciones integrales) de enero 2015</t>
  </si>
  <si>
    <t>T-0036232033</t>
  </si>
  <si>
    <t>Pago por servicios especiales de Internet del mes de febrero del 2015</t>
  </si>
  <si>
    <t>T-0036232039</t>
  </si>
  <si>
    <t>Pago por servicio telefónico en las oficinas del ITS de Tamazula (rentas, servicio medido, llamadas a celular, larga distancia y soluciones integrales) de febrero 2015</t>
  </si>
  <si>
    <t>Pago de factura no. FE 22138 por combustible para los vehículos oficiales del ITS de Tamazula de Gordiano</t>
  </si>
  <si>
    <t>Pago de reposición de fondo fijo de caja según póliza no. 9</t>
  </si>
  <si>
    <t>Depósito: Ministración Estatal por concepto de servicios personales y gastos de operación de la 1ra. Qna. de Febrero 2015</t>
  </si>
  <si>
    <t>Depósito: Ministración Federal por concepto de servicios personales y gastos de operación del mes de Febrero de 2015</t>
  </si>
  <si>
    <t>Depósito: Ministración Estatal por concepto de servicios personales y gastos de operación de la 2da. Qna. de Febrero 2015</t>
  </si>
  <si>
    <t>2</t>
  </si>
  <si>
    <t>CONCILIACIÓN BANCARIA DE LA CUENTA  DEL 01 AL 27 DE FEBRERO DEL 2015</t>
  </si>
  <si>
    <t>Depósito de cuota de reinscripción captado en Enero</t>
  </si>
  <si>
    <t>Depósito por complemento de cuota de reinscripción captado en Enero</t>
  </si>
  <si>
    <t>Depósito Ingresos propios captados en Febrero 2015</t>
  </si>
  <si>
    <t>CONCILIACIÓN BANCARIA DE LA CUENTA NO. 0162118661 DEL 01 AL 31 DE MARZO DE 2015</t>
  </si>
  <si>
    <t>SALDOS AL 31 DE MARZO DE 2015:</t>
  </si>
  <si>
    <t>CONCILIACIÓN BANCARIA DE LA CUENTA  DEL 01 AL 31 DE MARZO DEL 2015</t>
  </si>
  <si>
    <t>T-2092574016</t>
  </si>
  <si>
    <t>Distribuidora Gobi S.A. de C.V.</t>
  </si>
  <si>
    <t>Pago de factura no. F 11241 por la compra de material de limpieza para el aseo de las instalaciones del ITS de Tamazula de Gordiano</t>
  </si>
  <si>
    <t>T-2092574023</t>
  </si>
  <si>
    <t>Arnoldo Hernández Arreola</t>
  </si>
  <si>
    <t>Pago de factura no. 294 por 3 fletes de composta para dar mantenimiento a las áreas verdes del ITS de Tamazula</t>
  </si>
  <si>
    <t>T-2092574030</t>
  </si>
  <si>
    <t>Pago de factura no. 93AFE3447728 por plástico para dar mantenimiento a los invernaderos del ITS de Tamazula de Gordiano</t>
  </si>
  <si>
    <t>T-2092574037</t>
  </si>
  <si>
    <t>Pago de factura no. FF1016 por 4 televisiones led haier 50 para las aulas del ITS de Tamazula de Gordiano</t>
  </si>
  <si>
    <t>T-2092574047</t>
  </si>
  <si>
    <t>Ma. De Gracia Fregoso Figueroa</t>
  </si>
  <si>
    <t>Pago de facturas no. FE 1750, FE 1739 y FE 1741</t>
  </si>
  <si>
    <t>T-2081457010</t>
  </si>
  <si>
    <t>Pago de factura no. 11825, 12041 y 12324 por combustible para vehículos oficiales del ITS de Tamazula de Gordiano</t>
  </si>
  <si>
    <t>CH-1710</t>
  </si>
  <si>
    <t>Pago de reposición de fondo fijo de caja según póliza no. 10</t>
  </si>
  <si>
    <t>T-0067755010</t>
  </si>
  <si>
    <t>Pago de factura no. FF1039 por un cartucho de toner negro para la impresora xerox work centre del ITS de Tamazula de Gordiano</t>
  </si>
  <si>
    <t>T-0053531007</t>
  </si>
  <si>
    <t>Pago de factura no. XD 4170793 por servicio de energía eléctrica en las instalaciones del ITS de Tamazula de Gordiano durante el periodo 23 de enero a 24 de febrero 2015</t>
  </si>
  <si>
    <t>T-0053531013</t>
  </si>
  <si>
    <t>Pago de factura no. 016325 por compra de material de limpieza para el aseo de las instalaciones del ITS de Tamazula de Gordiano</t>
  </si>
  <si>
    <t>T-2053531021</t>
  </si>
  <si>
    <t>R.G Representaciones para Laboratorios S.A. de C.V.</t>
  </si>
  <si>
    <t>Pago de facturas no. RG2273 por pinza de 3 dedos refrigerante y factura no. RG2274 por fosfato de sodio para prácticas de la carrera de Ing. en Industrias Alimentarias</t>
  </si>
  <si>
    <t>T-2040764011</t>
  </si>
  <si>
    <t>Pago de factura no. 1029 por servicios de mantenimiento, asesoría y soporte técnico de sistemas de información empress, correspondiente al mes de marzo del 2015 para el ITS Tamazula de Gordiano</t>
  </si>
  <si>
    <t>T-2040764018</t>
  </si>
  <si>
    <t>Interlatin, S. de R.L. de C.V.</t>
  </si>
  <si>
    <t>Pago de factura no. 92869 por impresora colibrí 3D version 1.0 2014 para el taller de electromecanica del ITS de Tamazula de Gordiano</t>
  </si>
  <si>
    <t>T-0043687011</t>
  </si>
  <si>
    <t>Pago de viáticos de la comision del 11 de marzo de 2015 por entrega del PIFIT, en México, D.F.</t>
  </si>
  <si>
    <t>CH-1711</t>
  </si>
  <si>
    <t>CH-1712</t>
  </si>
  <si>
    <t>Ma. De Jesús Sánchez Godinez</t>
  </si>
  <si>
    <t>Pago de facturas no. RF-00239, RF-00240, RF-00241, RF-00242 y RF-00243 por servicio de  mantenimiento a vehículos oficiales del ITS de Tamazula de Gordiano</t>
  </si>
  <si>
    <t>CH-1713</t>
  </si>
  <si>
    <t>José Andrade García</t>
  </si>
  <si>
    <t>Pago de finiquito correspondiente al tiempo laborado</t>
  </si>
  <si>
    <t>CH-1714</t>
  </si>
  <si>
    <t>CH-1715</t>
  </si>
  <si>
    <t>Guillermina Gómez Martínez</t>
  </si>
  <si>
    <t>CH-1716</t>
  </si>
  <si>
    <t>Juan Saúl Barajas Pérez</t>
  </si>
  <si>
    <t>CH-1717</t>
  </si>
  <si>
    <t>María Florencia González Zuñiga</t>
  </si>
  <si>
    <t>T-2083834054</t>
  </si>
  <si>
    <t>Pago Sedar de la 1ra. Qna. de Marzo del 2015</t>
  </si>
  <si>
    <t>T-627270</t>
  </si>
  <si>
    <t>Pago de nómina por transferencia electrónica con folio de lote no. 627270 de la 1ra. Qna. Marzo 2015. Al personal Administrativo</t>
  </si>
  <si>
    <t>T-634650</t>
  </si>
  <si>
    <t>Pago de nómina por transferencia electrónica con folio de lote no. 634650 de la 1ra. Qna. Marzo 2015. Al personal Docente</t>
  </si>
  <si>
    <t>T-2000809061</t>
  </si>
  <si>
    <t>Traspaso para pago a pensiones 1ra. Qna. Marzo 2015</t>
  </si>
  <si>
    <t>CH-1718</t>
  </si>
  <si>
    <t>Pago de nómina administrativa de la 1ra. Qna. de Marzo de 2015</t>
  </si>
  <si>
    <t>CH-1719</t>
  </si>
  <si>
    <t>T-0047980008</t>
  </si>
  <si>
    <t>Pago del 25% de pension alimenticia de la 1ra. Qna. de Marzo de 2015 descontado al Mtro. J. Jesús Iniestra González</t>
  </si>
  <si>
    <t>T-0047980022</t>
  </si>
  <si>
    <t>Pago de nómina docente de la 1ra. Qna. de Marzo de 2015</t>
  </si>
  <si>
    <t>Transferencia no. 2000809061 para pago de pensiones de la 1ra. Qna. de Marzo/15</t>
  </si>
  <si>
    <t>Número de recibo 1255492</t>
  </si>
  <si>
    <t>Número de recibo 1255493</t>
  </si>
  <si>
    <t>Número de recibo 1255494</t>
  </si>
  <si>
    <t>Número de recibo 1255496</t>
  </si>
  <si>
    <t>Número de recibo 1255497</t>
  </si>
  <si>
    <t>Número de recibo 1255498</t>
  </si>
  <si>
    <t>Número de recibo 1255499</t>
  </si>
  <si>
    <t>Número de recibo 1255500</t>
  </si>
  <si>
    <t>T-0001813007</t>
  </si>
  <si>
    <t>Pago de factura no. A421 por servicio y asesoría legal correspondiente al mes de marzo 2015</t>
  </si>
  <si>
    <t>T-0001813014</t>
  </si>
  <si>
    <t>María de Jesús Cruz Cornejo</t>
  </si>
  <si>
    <t>Pago de factura no. 275 por reparación de aire acondicionado tipo fan &amp; coil</t>
  </si>
  <si>
    <t>T-0001813021</t>
  </si>
  <si>
    <t xml:space="preserve">Victor González Ruiz </t>
  </si>
  <si>
    <t>Pago de factura no. 1766 por material para dar mantenimiento a las áreas verdes y pintar botes de basura del ITS de Tamazula de Gordiano</t>
  </si>
  <si>
    <t>T-0001813030</t>
  </si>
  <si>
    <t>María Guadalupe Chávez Barragan</t>
  </si>
  <si>
    <t>Pago de factura no. 21 por flete de traslado de mobiliario de Zapopan al ITS de Tamazula de Gordiano</t>
  </si>
  <si>
    <t>CH-1720</t>
  </si>
  <si>
    <t>CH-1721</t>
  </si>
  <si>
    <t>T-120765057232</t>
  </si>
  <si>
    <t>Transferencia electrónica no. de operación 120765057232 de entero de retenciones correspondientes a salarios, asimilados a salarios, retenciones por servicios profesionales, retenciones por arrendamiento de inmuebles e iva retenciones del mes de Febrero/15</t>
  </si>
  <si>
    <t>T-0027308034</t>
  </si>
  <si>
    <t>Traspaso entre cuentas propias del ITS de Tamazula de Gordiano a la cuenta de Bancomer no. 0162118661</t>
  </si>
  <si>
    <t>T-0042341025</t>
  </si>
  <si>
    <t>Pago de facturas no. FE 22547 y FE 22823 por combustible utilizado para los vehículos oficiales del ITS de Tamazula de Gordiano</t>
  </si>
  <si>
    <t>T-0042341032</t>
  </si>
  <si>
    <t>Pago de facturas no. FE 4292 por materiales para ser utilizados en diferentes áreas del ITS de Tamazula de Gordiano</t>
  </si>
  <si>
    <t>T-0042341039</t>
  </si>
  <si>
    <t>Pago de factura no. 1572 por materiales para ser utilizados en diferentes áreas del ITS de Tamazula de Gordiano</t>
  </si>
  <si>
    <t>T-0042341046</t>
  </si>
  <si>
    <t>Juan Manuel Vázquez Mora</t>
  </si>
  <si>
    <t>Pago de factura no. DB630BBFB998 por módulo xerográfico para equipo xerox 5740 de la biblioteca del ITS de Tamazula de Gordiano</t>
  </si>
  <si>
    <t>T-2042341010</t>
  </si>
  <si>
    <t>Ma. de Gracia Fregoso Figueroa</t>
  </si>
  <si>
    <t>Pago de facturas no. FE 1785, FE 1793, FE 1800, FE 1789, FE 1801, FE 1798 y FE 1799 por material de papelería para las distintas áreas del ITS de Tamazula de Gordiano</t>
  </si>
  <si>
    <t>T-2042341019</t>
  </si>
  <si>
    <t>Pago de facturas no. 12963 y 13126 por combustible utilizado para los vehículos oficiales del ITS de Tamazula de Gordiano</t>
  </si>
  <si>
    <t>T-2069126012</t>
  </si>
  <si>
    <t>Eduardo Maciel Ramírez</t>
  </si>
  <si>
    <t>Pago de factura no. 4 por renta de bodega del 1 de enero al 30 de junio de 2015 para archivos del ITS de Tamazula de Gordiano</t>
  </si>
  <si>
    <t>Pago de reposición de fondo fijo de caja según póliza no. 11</t>
  </si>
  <si>
    <t>T-0033991007</t>
  </si>
  <si>
    <t>Distribuidora de Herramientas Unicornio S.A.P.I de C.V.</t>
  </si>
  <si>
    <t>T-0019677007</t>
  </si>
  <si>
    <t>La Paloma Compañía de Metales S.A. de C.V.</t>
  </si>
  <si>
    <t>Pago de reposición de fondo fijo de caja según póliza no. 12</t>
  </si>
  <si>
    <t>T-37357003</t>
  </si>
  <si>
    <t>Pago de cuotas imss liquidación del mes de febrero de 2015</t>
  </si>
  <si>
    <t>Pago de factura no. UD0601-0040779 por material para el curso de Centro de maquinado CNC-SURFCAM para el personal docente del ITS de Tamazula de Gordiano de la carrera de Ing. en Electromecánica</t>
  </si>
  <si>
    <t>Pago de factura no. GA 44066 por material para ser utilizado en prácticas de la carrera de Ing. en Electromecánica del ITS de Tamazula de Gordiano</t>
  </si>
  <si>
    <t>T-675830</t>
  </si>
  <si>
    <t>Pago de nómina por transferencia electrónica con folio de lote no. 675830 de la 2da. Qna. Marzo 2015. Al personal Docente</t>
  </si>
  <si>
    <t>T-691800</t>
  </si>
  <si>
    <t>Pago de nómina por transferencia electrónica con folio de lote no. 691800 de la 2da. Qna. Marzo 2015. Al personal Administrativo</t>
  </si>
  <si>
    <t>T-2037711075</t>
  </si>
  <si>
    <t>Pago Sedar de la 2da. Qna. de Marzo del 2015</t>
  </si>
  <si>
    <t>T-2037711084</t>
  </si>
  <si>
    <t>Traspaso para pago a pensiones 2da. Qna. Marzo 2015</t>
  </si>
  <si>
    <t>Transferencia no. 2037711084 para pago de pensiones de la 2da. Qna. de Marzo/15</t>
  </si>
  <si>
    <t>Número de recibo 1262616</t>
  </si>
  <si>
    <t>Número de recibo 1262617</t>
  </si>
  <si>
    <t>Número de recibo 1262618</t>
  </si>
  <si>
    <t>Número de recibo 1262619</t>
  </si>
  <si>
    <t>Número de recibo 1262620</t>
  </si>
  <si>
    <t>Número de recibo 1262621</t>
  </si>
  <si>
    <t>Número de recibo 1262622</t>
  </si>
  <si>
    <t>Número de recibo 1262623</t>
  </si>
  <si>
    <t>T-0068895010</t>
  </si>
  <si>
    <t>Pago de nómina docente de la 2da. Qna. de Marzo de 2015</t>
  </si>
  <si>
    <t>T-0068895018</t>
  </si>
  <si>
    <t>Pago del 25% de pension alimenticia de la 2da. Qna. de Marzo de 2015 descontado al Mtro. J. Jesús Iniestra González</t>
  </si>
  <si>
    <t>T-0037408010</t>
  </si>
  <si>
    <t>Pago de facturas no. FE 22953, FE 23049, FE 23158, FE 23446 y FE 23581 por combustible para los vehículos oficiales del ITS de Tamazula de Gordiano</t>
  </si>
  <si>
    <t>T-0037408017</t>
  </si>
  <si>
    <t xml:space="preserve">Pago de factura no. 004 de 66 horas por impartir taller de escolta y taller de voleibol en el ITS de Tamazula de Gordiano del 19 de febrero al 27 de marzo de 2015 </t>
  </si>
  <si>
    <t>T-0037408071</t>
  </si>
  <si>
    <t>Pago de factura no. F 5891 por servicio de mantenimiento preventivo a los equipos que se encuentran en los laboratorios de Análisis de alimentos, Microbiología y Química del ITS de Tamazula de Gordiano</t>
  </si>
  <si>
    <t>T-0043681007</t>
  </si>
  <si>
    <t>Sus Mueblerias del Rio S.A. de C.V.</t>
  </si>
  <si>
    <t>Pago de factura no. 8264 por un mini componente L.G. CM1530 1000w USB para el área de Dirección general</t>
  </si>
  <si>
    <t>T-0043681014</t>
  </si>
  <si>
    <t>Intagri S.C.</t>
  </si>
  <si>
    <t>Pago de factura no. CFDI 3201 por diplomado en Protección vegetal inscripción de Ramiro Rodríguez Mendoza y Luis Humberto Valencia Chávez docente del ITS de Tamazula de Gordiano</t>
  </si>
  <si>
    <t>T-0043681021</t>
  </si>
  <si>
    <t>Pago de factura no. 25 por 10 lonas impresas para la promoción y difusión de la oferta académica del ITS de Tamazula de Gordiano</t>
  </si>
  <si>
    <t>T-0043681028</t>
  </si>
  <si>
    <t>Embotelladora de Colima, S.A. de C.V.</t>
  </si>
  <si>
    <t>CH-1724</t>
  </si>
  <si>
    <t>CH-1722</t>
  </si>
  <si>
    <t>Pago de nómina administrativa de la 2da. Qna. de Marzo de 2015</t>
  </si>
  <si>
    <t>CH-1725</t>
  </si>
  <si>
    <t>CH-1726</t>
  </si>
  <si>
    <t>CH-1727</t>
  </si>
  <si>
    <t>Pago de factura no. 595 por 44 camisas manga larga color rojo para caballero y 37 camisas manga corta color blanca para mujer para el personal docente y administrativo del ITS de Tamazula de Gordiano</t>
  </si>
  <si>
    <t xml:space="preserve">Pago de facturas no. SEI 16922, F 12119 y F12120 correspondiente a diesel utilizado en camión que traslado a 80 alumnos a la visita de estudios en al Silicon Valley Day en el Tecnológico de Monterrey </t>
  </si>
  <si>
    <t>Pago de apoyo para acudir al Congreso Nacional de estudiantes de educación superior tecnológica a Jojutla de Juárez, Morelos</t>
  </si>
  <si>
    <t>CH-1728</t>
  </si>
  <si>
    <t>CH-1729</t>
  </si>
  <si>
    <t>CH-1723</t>
  </si>
  <si>
    <t>Pago de reposición de fondo fijo de caja según póliza no. 14</t>
  </si>
  <si>
    <t>Pago de reposición de fondo fijo de caja según póliza no. 15</t>
  </si>
  <si>
    <t>Pago de reposición de fondo fijo de caja según póliza no. 13</t>
  </si>
  <si>
    <t>Pago de facturas no. TAMG-3842, TAMG-3869, TAMG-3893 y TAMG-3896 por garrafones de agua para consumo de alumnos, personal docente y administrativo del ITS de Tamazula de Gordiano</t>
  </si>
  <si>
    <t>Reintegro de diferencia de viáticos de la transferencia no. 0039513007 del 04/02/2015 a nombre de Angélica del Rocio Amezcua Rodríguez de la comisión del 4 al 7 de febrero 2015, a Los Cabos, Baja California Sur</t>
  </si>
  <si>
    <t>Reintegro de diferencia de viáticos de la transferencia no. 0041005020 del 09/02/2015 a nombre de Hilda Ramos Martínez de la comisión del 8 al 13 de febrero 2015, a San Luis Potosí, México</t>
  </si>
  <si>
    <t>T-2037408026</t>
  </si>
  <si>
    <t>Victorio Sánchez Madrigal</t>
  </si>
  <si>
    <t>T-2029435009</t>
  </si>
  <si>
    <t>Pago de factura no. E0E8A20FF914 de 56 horas por impartir taller de futbol del 19 de febrero al 28 de marzo de 2015</t>
  </si>
  <si>
    <t>T-2029435016</t>
  </si>
  <si>
    <t>Juan Carlos Godines Buenrostro</t>
  </si>
  <si>
    <t>Pago de factura no. EA3B90FE0320 por servicio de mantenimiento preventivo a 69 equipos de aire acondicionado tipo fan&amp;coil del ITS de Tamazula de Gordiano</t>
  </si>
  <si>
    <t>T-2037408047</t>
  </si>
  <si>
    <t>Pago de factura no. 13455 por combustible para los vehículos oficiales del ITS de Tamazula de Gordiano</t>
  </si>
  <si>
    <t>T-2037408056</t>
  </si>
  <si>
    <t>Pago de factura no. 956 por renta de mobiliario y mantelería para el acto académico de graduación celebrado el día 26 de marzo de 2015</t>
  </si>
  <si>
    <t xml:space="preserve">Pago de factura no. 370 A a musicos por amenizar acto académico de graduación del ITS de Tamazula de Gordiano celebrado el día 26 de marzo de 2015 </t>
  </si>
  <si>
    <t>Depósito: Ministración Estatal por concepto de servicios personales y gastos de operación de la 1ra. Qna. de Marzo 2015</t>
  </si>
  <si>
    <t>Depósito: Apoyo del gobierno del Estado de Jalisco para la Incubación 2014 "Fortalecimiento de empresas potenciales de la región Sur-Sureste de Jalisco"</t>
  </si>
  <si>
    <t>Depósito: Ministración Estatal por concepto de servicios personales y gastos de operación de la 2da. Qna. de Marzo 2015</t>
  </si>
  <si>
    <t>Depósito: Ministración Federal por concepto de servicios personales, gastos de operación y prima vacacional del mes de Marzo de 2015</t>
  </si>
  <si>
    <t>Depósito: Recurso Federal para mantenimiento y reparación de cerco perimetral</t>
  </si>
  <si>
    <t>Reintegro de diferencia de viáticos de la transferencia no. 0043687011 del 10/03/2015 a nombre de Rogelio Ramírez Moreno de la comisión del 11 de marzo 2015, a México, D.F.</t>
  </si>
  <si>
    <t>T-2092574065</t>
  </si>
  <si>
    <t>Transferencia-2092574065 devuelto por pago al proveedor R.G Representaciones para Laboratorios S.A. de C.V. para pago de factura no. RG2273 y RG2274</t>
  </si>
  <si>
    <t>3</t>
  </si>
  <si>
    <t>Depósito Ingresos propios captados en Marzo 2015</t>
  </si>
  <si>
    <t>CONCILIACIÓN BANCARIA DE LA CUENTA NO. 0162118661 DEL 01 AL 30 DE ABRIL DE 2015</t>
  </si>
  <si>
    <t>SALDOS AL 30 DE ABRIL DE 2015:</t>
  </si>
  <si>
    <t>CONCILIACIÓN BANCARIA DE LA CUENTA  DEL 01 AL 30 DE ABRIL DEL 2015</t>
  </si>
  <si>
    <t>Traspaso entre cuentas propias del ITS de Tamazula de Gordiano de la cuenta de Bancomer no. 0195743079</t>
  </si>
  <si>
    <t>Reintegro de recurso de la Reposición de fondo fijo de caja no. 10 del 04/03/2015 por duplicar pago de factura no. 469 del proveedor Luz Elena Rodríguez Hernández</t>
  </si>
  <si>
    <t>T-0023685008</t>
  </si>
  <si>
    <t>Antonio Valencia Rodríguez</t>
  </si>
  <si>
    <t>Pago de factura no. 33 por servicio de mantenimiento de la red telefónica del ITS de Tamazula de Gordiano</t>
  </si>
  <si>
    <t>T-0023685015</t>
  </si>
  <si>
    <t>Pago de factura no. XD 4245932 por servicio de energía eléctrica en las instalaciones del ITS de Tamazula de Gordiano durante el periodo 24 de febrero a 26 de marzo 2015</t>
  </si>
  <si>
    <t>T-53093003</t>
  </si>
  <si>
    <t>Pago de cuotas imss liquidación del mes de marzo de 2015</t>
  </si>
  <si>
    <t>T-2066855010</t>
  </si>
  <si>
    <t>Pago Sedar de la 1ra. Qna. de Abril del 2015</t>
  </si>
  <si>
    <t>T-2066855019</t>
  </si>
  <si>
    <t>Traspaso para pago a pensiones 1ra. Qna. Abril 2015</t>
  </si>
  <si>
    <t>Transferencia no. 2066855019 para pago de pensiones de la 1ra. Qna. de Abril/15</t>
  </si>
  <si>
    <t>T-705910</t>
  </si>
  <si>
    <t>Pago de nómina por transferencia electrónica con folio de lote no. 705910 de la 1ra. Qna. Abril 2015. Al personal Administrativo</t>
  </si>
  <si>
    <t>T-727320</t>
  </si>
  <si>
    <t>Pago de nómina por transferencia electrónica con folio de lote no. 727320 de la 1ra. Qna. Abril 2015. Al personal Docente</t>
  </si>
  <si>
    <t>T-2033176072</t>
  </si>
  <si>
    <t>Pago de nómina docente de la 1ra. Qna. de Abril de 2015</t>
  </si>
  <si>
    <t>T-2033176080</t>
  </si>
  <si>
    <t>Pago del 25% de pension alimenticia de la 1ra. Qna. de Abril de 2015 descontado al Mtro. J. Jesús Iniestra González</t>
  </si>
  <si>
    <t>T-2022900008</t>
  </si>
  <si>
    <t>Pago de factura no. 1065 por servicios de mantenimiento, asesoría y soporte técnico de sistemas de información empress, correspondiente al mes de abril del 2015 para el ITS Tamazula de Gordiano</t>
  </si>
  <si>
    <t>CH-1730</t>
  </si>
  <si>
    <t>Pago de nómina administrativa de la 1ra. Qna. de Abril de 2015</t>
  </si>
  <si>
    <t>CH-1731</t>
  </si>
  <si>
    <t>CH-1732</t>
  </si>
  <si>
    <t>CH-1733</t>
  </si>
  <si>
    <t>CH-1734</t>
  </si>
  <si>
    <t>Pago de factura no. 597 por camisas para el personal docente y administrativo del ITS de Tamazula de Gordiano</t>
  </si>
  <si>
    <t>Pago de reposición de fondo fijo de caja según póliza no. 16</t>
  </si>
  <si>
    <t>Número de recibo 1270937</t>
  </si>
  <si>
    <t>Número de recibo 1270938</t>
  </si>
  <si>
    <t>Número de recibo 1270939</t>
  </si>
  <si>
    <t>Número de recibo 1270940</t>
  </si>
  <si>
    <t>Número de recibo 1270941</t>
  </si>
  <si>
    <t>Número de recibo 1270942</t>
  </si>
  <si>
    <t>Número de recibo 1270943</t>
  </si>
  <si>
    <t>Número de recibo 1270944</t>
  </si>
  <si>
    <t>Pago de reposición de fondo fijo de caja según póliza no. 17</t>
  </si>
  <si>
    <t>T-121075037542</t>
  </si>
  <si>
    <t>Transferencia electrónica no. de operación 121075037542 de entero de retenciones correspondientes a salarios, asimilados a salarios, retenciones por servicios profesionales, retenciones por arrendamiento de inmuebles e iva retenciones del mes de Marzo/15</t>
  </si>
  <si>
    <t>T-0065463007</t>
  </si>
  <si>
    <t>Raúl Nava Urzua</t>
  </si>
  <si>
    <t>Pago de factura no. 80 por mantenimiento a ventanas y estructura de la cafetería del ITS de Tamazula de Gordiano</t>
  </si>
  <si>
    <t>CH-1735</t>
  </si>
  <si>
    <t>Pago de reposición de fondo fijo de caja según póliza no. 18</t>
  </si>
  <si>
    <t>T-0038261008</t>
  </si>
  <si>
    <t>Rosalinda Roman Ruiz</t>
  </si>
  <si>
    <t>Pago de factura no. 102 por material para las actividades académicas del invernandero del ITS de Tamazula de Gordiano</t>
  </si>
  <si>
    <t>T-0034947010</t>
  </si>
  <si>
    <t>Pago de factura no. FE 1911 por material de papelería para el desarrollo de activiades de diferentes áreas del ITS de Tamazula de Gordiano</t>
  </si>
  <si>
    <t>CH-1736</t>
  </si>
  <si>
    <t>Pago de reposición de fondo fijo de caja según póliza no. 19</t>
  </si>
  <si>
    <t>T-0015665007</t>
  </si>
  <si>
    <t>Juan Manuel Martínez Venegas</t>
  </si>
  <si>
    <t xml:space="preserve">Pago de viáticos de la comisión del 28 de abril de 2015 por visita de estudios de 4° semestre de la Ing. en Electromecánica a la Termoeléctrica en Manzanillo, Colima </t>
  </si>
  <si>
    <t>T-0064423008</t>
  </si>
  <si>
    <t>SEP Instituto Tecnológico de Cd. Guzmán</t>
  </si>
  <si>
    <t>Pago de recibo oficial de cobro no. 49489 por participación en el XII Seminario nacional de la enseñanza y aprendizaje para 4 docentes de ciencias básicas del ITS de Tamazula de Gordiano</t>
  </si>
  <si>
    <t>CH-1737</t>
  </si>
  <si>
    <t>Pago de reposición de fondo fijo de caja según póliza no. 20</t>
  </si>
  <si>
    <t>CH-1738</t>
  </si>
  <si>
    <t>CH-1739</t>
  </si>
  <si>
    <t>CH-1740</t>
  </si>
  <si>
    <t>Pago de nómina administrativa de la 2da. Qna. de Abril de 2015</t>
  </si>
  <si>
    <t>Alma Judith Silva Uribe</t>
  </si>
  <si>
    <t>CH-1741</t>
  </si>
  <si>
    <t>CH-1742</t>
  </si>
  <si>
    <t xml:space="preserve">Pago de viáticos de la comisión del 23 y 28 de abril de 2015 por visita de estudios de 4° semestre de la Ing. en Electromecánica a la Termoeléctrica en Manzanillo, Colima </t>
  </si>
  <si>
    <t>Irma Judith Silva Uribe</t>
  </si>
  <si>
    <t>T-615930</t>
  </si>
  <si>
    <t>Pago de nómina por transferencia electrónica con folio de lote no. 615930 de la 2da. Qna. Abril 2015. Al personal Administrativo</t>
  </si>
  <si>
    <t>T-636580</t>
  </si>
  <si>
    <t>Pago de nómina por transferencia electrónica con folio de lote no. 636580 de la 2da. Qna. Abril 2015. Al personal Docente</t>
  </si>
  <si>
    <t>T-2061391108</t>
  </si>
  <si>
    <t>Pago Sedar de la 2da. Qna. de Abril del 2015</t>
  </si>
  <si>
    <t>T-2046276019</t>
  </si>
  <si>
    <t>Traspaso para pago a pensiones 2da. Qna. Abril 2015</t>
  </si>
  <si>
    <t>Transferencia no. 2046276019 para pago de pensiones de la 2da. Qna. de Abril/15</t>
  </si>
  <si>
    <t>Número de recibo 1276021</t>
  </si>
  <si>
    <t>Número de recibo 1276022</t>
  </si>
  <si>
    <t>Número de recibo 1276023</t>
  </si>
  <si>
    <t>Número de recibo 1276024</t>
  </si>
  <si>
    <t>Número de recibo 1276025</t>
  </si>
  <si>
    <t>Número de recibo 1276026</t>
  </si>
  <si>
    <t>Número de recibo 1276027</t>
  </si>
  <si>
    <t>Número de recibo 1276028</t>
  </si>
  <si>
    <t>T-0074935011</t>
  </si>
  <si>
    <t>T-0074935025</t>
  </si>
  <si>
    <t>Traspaso para pago a pensiones retroactivos de antigüedad</t>
  </si>
  <si>
    <t xml:space="preserve">Pago sedar retroactivos de antigüedad </t>
  </si>
  <si>
    <t>T-0068055007</t>
  </si>
  <si>
    <t xml:space="preserve">Saúl Munguía Ortiz </t>
  </si>
  <si>
    <t>Pago de viáticos de la comisión del 30 de abril de 2015 por asistir a reunión de hallazgos de la auditoría de certificación en el sistema de calidad y ambiental, en Tequila, Jalisco</t>
  </si>
  <si>
    <t>T-0047413028</t>
  </si>
  <si>
    <t>Pago de factura no. 35 por parcialidad correspondiente a la Etapa 3 del programa de capacitación y asesoría para la virtualización de la oferta educativa, impartido del 5 de enero al 27 de marzo de 2015</t>
  </si>
  <si>
    <t>T-2047413008</t>
  </si>
  <si>
    <t xml:space="preserve">Pago de facturas no. 285 y 286 por killweed, faena fuerte y esteron para combatir la plaga de las áreas verdes del ITS de Tamazula de Gordiano </t>
  </si>
  <si>
    <t>T-0047413035</t>
  </si>
  <si>
    <t>Autollantas Tamazula S.A. de C.V.</t>
  </si>
  <si>
    <t>Pago de factura no. B1784 por servicio de mantenimiento a vehículo oficial malibu del ITS de Tamazula de Gordiano placas JJX5505</t>
  </si>
  <si>
    <t>T-0047413042</t>
  </si>
  <si>
    <t>Edgar Samid Limon Villegas</t>
  </si>
  <si>
    <t>Pago de viáticos de la comisión del 2 al 7 de mayo de 2015 por participar como ponente en la XIV Conferencia internacional de educación matemática, en Tuxtla Gutiérrez, Chiapas</t>
  </si>
  <si>
    <t>T-0047413049</t>
  </si>
  <si>
    <t>Pago de facturas no. FE 24792, FE 24923, FE 25070, FE 25187, FE 25280, FE 25471 y FE 25603 por combustible utilizado para los vehículos oficiales del ITS de Tamazula de Gordiano</t>
  </si>
  <si>
    <t>T-0047413056</t>
  </si>
  <si>
    <t>Pago de factura no. FE 4462 por materiales para mantenimiento de las instalaciones del ITS de Tamazula de Gordiano</t>
  </si>
  <si>
    <t>T-2083490041</t>
  </si>
  <si>
    <t>Servicio Méndez Ibañez, SA de CV</t>
  </si>
  <si>
    <t>Pago de facturas no. 14029, 14218 y 14497 por combustible utilizado para los vehículos oficiales del ITS de Tamazula de Gordiano</t>
  </si>
  <si>
    <t>T-2083490050</t>
  </si>
  <si>
    <t>Pago de factura no. 1914 por toner xerox para la impresora del área académica del ITS de Tamazula de Gordiano</t>
  </si>
  <si>
    <t>T-2047413015</t>
  </si>
  <si>
    <t>Pago de factura no. 153E por lentes completos, prestación otorgada al docente Victor Manuel Langarica Rivera</t>
  </si>
  <si>
    <t>T-2047413022</t>
  </si>
  <si>
    <t>Pago de facturas no. 04 y 09 por lentes completos, prestación otorgada a los administrativos Marco Antonio Tapia Correa y Verónica Anahí Gutiérrez Sevilla</t>
  </si>
  <si>
    <t>Pago del 25% de pension alimenticia de la 2da. Qna. de Abril de 2015 descontado al Mtro. J. Jesús Iniestra González</t>
  </si>
  <si>
    <t>T-2061391092</t>
  </si>
  <si>
    <t>T-2061391099</t>
  </si>
  <si>
    <t>Pago de nómina docente de la 2da. Qna. de Abril de 2015</t>
  </si>
  <si>
    <t>Depósito: Ministración Estatal por concepto de servicios personales y gastos de operación de la 1ra. Qna. de Abril 2015</t>
  </si>
  <si>
    <t>Depósito: Ministración Estatal por concepto de servicios personales y gastos de operación de la 2da. Qna. de Abril 2015</t>
  </si>
  <si>
    <t>Depósito: Ministración Federal por concepto de servicios personales y gastos de operación del mes de Abril de 2015</t>
  </si>
  <si>
    <t>Reintegro de recurso del cheque no. 1722 a nomgre de Freddy Emmanuel Vaca Castañeda de fecha 17/03/2015 por apoyo para acudir al Congreso Nacional de estudiantes de educación superior tecnológica a Jojutla de Juárez, Morelos</t>
  </si>
  <si>
    <t>Reintegro de recurso del cheque no. 1729 a nombre de María Guadalupe Magaña Mendoza de fecha 27/03/2015 por duplicar pago de factura no. 3893 del proveedor Embotelladora de Colima, SA de CV</t>
  </si>
  <si>
    <t>Reintegro de recurso del cheque no. 1729 a nombre de María Guadalupe Magaña Mendoza de fecha 27/03/2015 por duplicar pago de factura no. 3896 del proveedor Embotelladora de Colima, SA de CV</t>
  </si>
  <si>
    <t>Depósito Ingresos propios captados en Abril 2015</t>
  </si>
  <si>
    <t>CH-1743</t>
  </si>
  <si>
    <t>CH-1744</t>
  </si>
  <si>
    <t>CH-1745</t>
  </si>
  <si>
    <t xml:space="preserve">Pago de factura no. AD6E8 de 28 horas por impatir taller de futbol del 14 al 30 de abril de 2015 </t>
  </si>
  <si>
    <t>Pago de factura no. C941EF de 50 horas por impartir taller de guitarra del 19 de febrero al 30 de abril de 2015</t>
  </si>
  <si>
    <t>Angel Gutiérrez Ramírez</t>
  </si>
  <si>
    <t>Pago de factura no. 18 por lentes completos, prestación otorgada al docente Christian Alejandro Quiroz Hernández</t>
  </si>
  <si>
    <t>CH-1746</t>
  </si>
  <si>
    <t>Pago de viáticos del 30 de abril de 2015 de apoyo para traslado por asistir al ITS de Tamazula a impartir curso sobre implementación de cursos en línea</t>
  </si>
  <si>
    <t xml:space="preserve">Transferencia no. 0074935025 para pago de pensiones retroactivos de antigüedad </t>
  </si>
  <si>
    <t>Número de recibo 1277959</t>
  </si>
  <si>
    <t>CH-1747</t>
  </si>
  <si>
    <t>CH-1748</t>
  </si>
  <si>
    <t>Pago de factura no. 14714 por combustible utilizado para los vehículos oficiales del ITS de Tamazula de Gordiano</t>
  </si>
  <si>
    <t>Pago de reposición de fondo fijo de caja según póliza no. 21</t>
  </si>
  <si>
    <t>4</t>
  </si>
  <si>
    <t>CONCILIACIÓN BANCARIA DE LA CUENTA NO. 0162118661 DEL 01 AL 31 DE MAYO DE 2015</t>
  </si>
  <si>
    <t>SALDOS AL 31 DE MAYO DE 2015:</t>
  </si>
  <si>
    <t>T-0086277011</t>
  </si>
  <si>
    <t>T-0086277019</t>
  </si>
  <si>
    <t>María Guadalupe Chávez Barragán</t>
  </si>
  <si>
    <t>Pago de factura no. 22 por servicio de traslado de mobiliario de Tamazula-Zapopan Zapopan-Tamazula</t>
  </si>
  <si>
    <t>T-0004909019</t>
  </si>
  <si>
    <t>Rigoberto Sánchez Torres</t>
  </si>
  <si>
    <t>T-0094665008</t>
  </si>
  <si>
    <t>Construlub, S.A. de C.V.</t>
  </si>
  <si>
    <t>T-0094665018</t>
  </si>
  <si>
    <t>Pago de factura no. 1115 por servicios de mantenimiento, asesoría y soporte técnico de sistemas de información empress, correspondiente al mes de mayo del 2015 para el ITS Tamazula de Gordiano</t>
  </si>
  <si>
    <t>T-0032886036</t>
  </si>
  <si>
    <t>T-0032886046</t>
  </si>
  <si>
    <t>Cesar Alejandro Torres Fregoso</t>
  </si>
  <si>
    <t>Pago de factura no. FE 435 por sellos para la divisiones académicas del ITS de Tamazula de Gordiano</t>
  </si>
  <si>
    <t>T-0059498007</t>
  </si>
  <si>
    <t>Salvador Chávez Jimenez</t>
  </si>
  <si>
    <t>Pago de factura no. 7004 por fertilizantes para el invernadero académico del ITS de Tamazula de Gordiano</t>
  </si>
  <si>
    <t>T-0059498014</t>
  </si>
  <si>
    <t>Pago de factura no. 5 de 24 horas por impartir taller de escolta y voleybol del 13 al 30 de abril de 2015</t>
  </si>
  <si>
    <t>T-0059498021</t>
  </si>
  <si>
    <t>Pago de viáticos de la comisión del 6 de mayo de 2015 por asistir a reunión de trabajo en la SICYT y con el Consejo agropecuario de Jalisco, en Guadalajara, Jalisco</t>
  </si>
  <si>
    <t>T-0059498028</t>
  </si>
  <si>
    <t>Pago de factura no. XD 4318617 por servicio de energía eléctrica en las instalaciones del ITS de Tamazula de Gordiano durante el periodo 26 de marzo a 27 de abril 2015</t>
  </si>
  <si>
    <t>T-2059498035</t>
  </si>
  <si>
    <t>Pago de factura no. 296 y 297 por materiales, fertilizantes y pesticidas para el invernadero académico del ITS de Tamazula de Gordiano</t>
  </si>
  <si>
    <t>T-0063881008</t>
  </si>
  <si>
    <t>Pago de factura no. 7806041DEE5F por servicios especiales de Internet del mes de marzo del 2015</t>
  </si>
  <si>
    <t>T-0063881014</t>
  </si>
  <si>
    <t>Pago de factura no. EFA1A46FDEB7 por servicio telefónico en las oficinas del ITS de Tamazula (rentas, servicio medido, llamadas a celular, larga distancia y soluciones integrales) de marzo 2015</t>
  </si>
  <si>
    <t>T-0063881020</t>
  </si>
  <si>
    <t>Pago de factura no. 2CC4AA9C0A54 por servicio telefónico en las oficinas del ITS de Tamazula (rentas, servicio medido, llamadas a celular, larga distancia y soluciones integrales) de abril 2015</t>
  </si>
  <si>
    <t>T-0063881026</t>
  </si>
  <si>
    <t>Pago de factura no. 3C80ED945443 por servicios especiales de Internet del mes de abril del 2015</t>
  </si>
  <si>
    <t>T-562840</t>
  </si>
  <si>
    <t>Pago de nómina por transferencia electrónica con folio de lote no. 562840 de la 1ra. Qna. Mayo 2015. Al personal Administrativo</t>
  </si>
  <si>
    <t>T-561710</t>
  </si>
  <si>
    <t>Pago de nómina por transferencia electrónica con folio de lote no. 561710 de la 1ra. Qna. Mayo 2015. Al personal Docente</t>
  </si>
  <si>
    <t>CH-1749</t>
  </si>
  <si>
    <t>Pago de nómina administrativa de la 1ra. Qna. de Mayo de 2015</t>
  </si>
  <si>
    <t>CH-1750</t>
  </si>
  <si>
    <t>T-0006954015</t>
  </si>
  <si>
    <t>Pago Sedar de la 1ra. Qna. de Mayo del 2015</t>
  </si>
  <si>
    <t>T-0006954024</t>
  </si>
  <si>
    <t>Traspaso para pago a pensiones 1ra. Qna. Mayo 2015</t>
  </si>
  <si>
    <t>Transferencia no. 0006954024 para pago de pensiones de la 1ra. Qna. de Mayo/15</t>
  </si>
  <si>
    <t>T-0006954032</t>
  </si>
  <si>
    <t>Pago del 25% de pension alimenticia de la 1ra. Qna. de Mayo de 2015 descontado al Mtro. J. Jesús Iniestra González</t>
  </si>
  <si>
    <t>T-0006954040</t>
  </si>
  <si>
    <t>T-24647003</t>
  </si>
  <si>
    <t>Pago de cuotas imss liquidación del mes de abril de 2015</t>
  </si>
  <si>
    <t>T-0064491007</t>
  </si>
  <si>
    <t>Refriguzman, S.A. de C.V.</t>
  </si>
  <si>
    <t>Número de recibo 1283133</t>
  </si>
  <si>
    <t>Número de recibo 1283134</t>
  </si>
  <si>
    <t>Número de recibo 1283135</t>
  </si>
  <si>
    <t>Número de recibo 1283136</t>
  </si>
  <si>
    <t>Número de recibo 1283137</t>
  </si>
  <si>
    <t>Número de recibo 1283138</t>
  </si>
  <si>
    <t>Número de recibo 1283139</t>
  </si>
  <si>
    <t>Número de recibo 1283140</t>
  </si>
  <si>
    <t>CONCILIACIÓN BANCARIA DE LA CUENTA  DEL 01 AL 31 DE MAYO DEL 2015</t>
  </si>
  <si>
    <t>T-0040948012</t>
  </si>
  <si>
    <t>Pago de factura no. FE 4608 y FE 4613 por materiales varios para dar mantenimiento a las instalaciones del ITS de Tamazula de Gordiano</t>
  </si>
  <si>
    <t>T-0098450007</t>
  </si>
  <si>
    <t>Pago de viáticos de la comisión del 17 al 22 de mayo de 2015 por participar en la 2da. reunión para la elaboración de los instrumentos de evaluación, en Apizaco, Tlaxcala</t>
  </si>
  <si>
    <t>T-121385012577</t>
  </si>
  <si>
    <t>T-0051937007</t>
  </si>
  <si>
    <t>Pago de facturas no. FE 25666, FE 25929 y FE 26044 por combustible utilizado para los vehículos oficiales del ITS de Tamazula de Gordiano</t>
  </si>
  <si>
    <t>T-0051937014</t>
  </si>
  <si>
    <t>Pago de factura no. A462 por servicio y asesoría legal correspondiente al mes de abril 2015</t>
  </si>
  <si>
    <t>T-0051937025</t>
  </si>
  <si>
    <t>Raul Nava Urzua</t>
  </si>
  <si>
    <t>Pago de factura no. 95 por cambio de mampara para habilitar 4 nuevos espacios en el ITS de Tamazula de Gordiano</t>
  </si>
  <si>
    <t>T-0035112007</t>
  </si>
  <si>
    <t>Pago de factura no. A487 por servicio y asesoría legal correspondiente al mes de mayo 2015</t>
  </si>
  <si>
    <t>T-121385012904</t>
  </si>
  <si>
    <t>Transferencia electrónica no. de operación 121385012904 de entero de retenciones correspondientes a salarios, asimilados a salarios, retenciones por servicios profesionales, retenciones por arrendamiento de inmuebles e iva retenciones del mes de Abril/15</t>
  </si>
  <si>
    <t>T-0044460007</t>
  </si>
  <si>
    <t>Pago de viáticos de la comisión del 12 y 13 de mayo de 2015 a Guadalajara, Jalisco</t>
  </si>
  <si>
    <t>T-0017435007</t>
  </si>
  <si>
    <t>Pago de facturas no. FE 26302, FE 26380 y FE 26488 por combustible utilizado para los vehículos oficiales del ITS de Tamazula de Gordiano</t>
  </si>
  <si>
    <t>T-0017435036</t>
  </si>
  <si>
    <t>Pago de factura no. B13ADA4EBD84 por servicio telefónico en las oficinas del ITS de Tamazula (rentas, servicio medido, llamadas a celular, larga distancia y soluciones integrales) de mayo 2015</t>
  </si>
  <si>
    <t>T-0017435042</t>
  </si>
  <si>
    <t>Pago de factura no. BA55287513F6 por servicios especiales de Internet del mes de mayo del 2015</t>
  </si>
  <si>
    <t>T-2038566030</t>
  </si>
  <si>
    <t>Pago de facturas no. 15058, 15256 y 15495 por combustible para los vehículos oficiales del ITS de Tamazula de Gordiano</t>
  </si>
  <si>
    <t>T-2017435016</t>
  </si>
  <si>
    <t>Laura Guadalupe Villalvazo Galicia</t>
  </si>
  <si>
    <t>Pago de factura no. 203 por lentes completos, prestación otorgada a Iván Guadalupe Rodríguez Gálvez</t>
  </si>
  <si>
    <t>T-2017435023</t>
  </si>
  <si>
    <t>Pago de factura no. 226 por articulos deportivos para los eventos con motivo del 10 Aniversario del ITS de Tamazula de Gordiano</t>
  </si>
  <si>
    <t>T-2017435030</t>
  </si>
  <si>
    <t>Pago de factura no. E42ECB por abono orgánico para el invernadero académico del ITS de Tamazula de Gordiano</t>
  </si>
  <si>
    <t>CH-1751</t>
  </si>
  <si>
    <t>CH-1752</t>
  </si>
  <si>
    <t>CH-1753</t>
  </si>
  <si>
    <t>Susana Gutiérrez Ramírez</t>
  </si>
  <si>
    <t>Pago de reposición de fondo fijo de caja según póliza no. 22</t>
  </si>
  <si>
    <t>Pago de factura no. ICAAS85857 por material de papelería para las distintas áreas del ITS de Tamazula de Gordiano</t>
  </si>
  <si>
    <t>T-0045515012</t>
  </si>
  <si>
    <t>Varlander S.A. de C.V.</t>
  </si>
  <si>
    <t>T-0043577007</t>
  </si>
  <si>
    <t>Pago de factura no. 575 por consumo de alimentos del día 23 de mayo de 2015 de ponentes e invitados especiales al 10° Aniversario del ITS de Tamazula de Gordiano</t>
  </si>
  <si>
    <t>CH-1754</t>
  </si>
  <si>
    <t>Pago de reposición de fondo fijo de caja según póliza no. 23</t>
  </si>
  <si>
    <t>Pago de factura no. 19AA0AA63CE1 por lentes completos, prestación otorgada al docente Rosa Estela Villalvazo Magallón</t>
  </si>
  <si>
    <t>CH-1755</t>
  </si>
  <si>
    <t>CH-1756</t>
  </si>
  <si>
    <t>Pago de factura no. 808739 por lentes completos, prestación otorgada a Laura Rebeca Pizano Ortega</t>
  </si>
  <si>
    <t>Pago de reposición de fondo fijo de caja según póliza no. 24</t>
  </si>
  <si>
    <t>Reintegro de recurso de la transferencia no. 121385012577 por concepto de recargos por omitir entero de impuesto retenido en finiquitos correspondientes al mes de marzo de 2015</t>
  </si>
  <si>
    <t>Reintegro de recurso de la transferencia no. 0019677007 del proveedor La paloma compañía SA de CV por diferencia en monto de factura</t>
  </si>
  <si>
    <t>Pago de factura no. G 11 por modificación y grabación de video promocional ya existe de la oferta académica del ITS de Tamazula de Gordiano</t>
  </si>
  <si>
    <t>Pago de factura no. 11 por lentes completos, prestación otorgada a Daniela Flores Cárdenas</t>
  </si>
  <si>
    <t>Pago de factura no. 267 por renta de maquinaria para el mantenimiento de accesos a edificios e invernadero académicos del ITS de Tamazula de Gordiano</t>
  </si>
  <si>
    <t>Pago de factura no. CFDI 491 por papel higiénico para los baños del ITS de Tamazula de Gordiano</t>
  </si>
  <si>
    <t>Pago de factura no. CFDI 2740 por materiales para el aire acondicionado de la subdirección académica</t>
  </si>
  <si>
    <t>Transferencia electrónica no. de operación 121385012577 de entero de retenciones correspondientes a salarios por finiquitos omitidos del mes de Marzo/15</t>
  </si>
  <si>
    <t>CH-1757</t>
  </si>
  <si>
    <t>Pago de nómina administrativa de la 2da. Qna. de Mayo de 2015</t>
  </si>
  <si>
    <t>CH-1758</t>
  </si>
  <si>
    <t>CH-1759</t>
  </si>
  <si>
    <t>Pago de reposición de fondo fijo de caja según póliza no. 25</t>
  </si>
  <si>
    <t>CH-1760</t>
  </si>
  <si>
    <t>CH-1761</t>
  </si>
  <si>
    <t>Emmanuel Vega Negrete</t>
  </si>
  <si>
    <t>Pago de nómina docente de la 2da. Qna. de Mayo de 2015</t>
  </si>
  <si>
    <t>Araceli García Mendez</t>
  </si>
  <si>
    <t>Pago de factura no. 4438-A por válvula solenoide 2" para el mantenimiento del ITS de Tamazula de Gordiano</t>
  </si>
  <si>
    <t>CH-1762</t>
  </si>
  <si>
    <t>Carnes Selectas La Lagunilla de Zapotlan, S.A. de C.V.</t>
  </si>
  <si>
    <t>Pago de factura no. FE 676 por compra de carne para la preparación de la comida ofrecida a alumnos, personal docente y administrativo durante el evento del 10° Aniversario del ITS de Tamazula de Gordiano el día 22 de mayo de 2015</t>
  </si>
  <si>
    <t>CH-1763</t>
  </si>
  <si>
    <t>Pago de reposición de fondo fijo de caja según póliza no. 26</t>
  </si>
  <si>
    <t>CH-1764</t>
  </si>
  <si>
    <t>Pago de facturas no. FE 26964 y FE 27070 por combustible utilizado para los vehículos oficiales del ITS de Tamazula de Gordiano</t>
  </si>
  <si>
    <t>CH-1765</t>
  </si>
  <si>
    <t>Pago de factura no. 38 por impresión de lona para acto académico de graduación del ITS de Tamazula de Gordiano</t>
  </si>
  <si>
    <t>T-587340</t>
  </si>
  <si>
    <t>Pago de nómina por transferencia electrónica con folio de lote no. 587340 de la 2da. Qna. Mayo 2015. Al personal Administrativo</t>
  </si>
  <si>
    <t>T-646620</t>
  </si>
  <si>
    <t>Pago de nómina por transferencia electrónica con folio de lote no. 646620 de la 2da. Qna. Mayo 2015. Al personal Docente</t>
  </si>
  <si>
    <t>T-0041622037</t>
  </si>
  <si>
    <t>Pago Sedar de la 2da. Qna. de Mayo del 2015</t>
  </si>
  <si>
    <t>T-0041622047</t>
  </si>
  <si>
    <t>Traspaso para pago a pensiones 2da. Qna. Mayo 2015</t>
  </si>
  <si>
    <t>Transferencia no. 0041622047 para pago de pensiones de la 2da. Qna. de Mayo/15</t>
  </si>
  <si>
    <t>Reintegro de diferencia de viáticos de la comisión del 5 de mayo de 2015 por realizar varios trámites, capacitación del programa nacional "1000 jovenes en la ciencia" en México, D.F. de la M.E. Ma. de Jesús Ochoa Ortíz</t>
  </si>
  <si>
    <t>T-0096766014</t>
  </si>
  <si>
    <t>Pago de factura no. 3 A por preparación de alimentos carnitas y tacos dorados ofrecidos a alumnos, personal docente y administrativo en evento del 10° Aniversario del ITS de Tamazula de Gordiano</t>
  </si>
  <si>
    <t>T-0096766022</t>
  </si>
  <si>
    <t>María Dolores Chávez Vaca</t>
  </si>
  <si>
    <t>Pago de facturas no. 7A y 8A por calzado y botas de trabajo para el personal de intendencia y mantenimiento del ITS de Tamazula de Gordiano</t>
  </si>
  <si>
    <t>T-0018828007</t>
  </si>
  <si>
    <t>María de Jesús Ochoa Ortíz</t>
  </si>
  <si>
    <t>Pago de viáticos de la comisión del 28 al 29 de mayo de 2015 por acudir a la Dirección General de Profesiones y Tecnológico Nacional de México para realizar varios trámites, en México, D.F.</t>
  </si>
  <si>
    <t>T-0018828015</t>
  </si>
  <si>
    <t>Pago del 25% de pension alimenticia de la 2da. Qna. de Mayo de 2015 descontado al Mtro. J. Jesús Iniestra González</t>
  </si>
  <si>
    <t>T-0018828023</t>
  </si>
  <si>
    <t>T-0053712007</t>
  </si>
  <si>
    <t>Pago de factura no. 96 y 97 por marcos para reconocimientos entregados en evento del X Aniversario del ITS de Tamazula de Gordiano</t>
  </si>
  <si>
    <t>T-0053712014</t>
  </si>
  <si>
    <t>Pago de factura no. FE 4704 por bascula torrey para pesado de papel de reciclaje y otras actividades del ITS de Tamazula de Gordiano</t>
  </si>
  <si>
    <t>T-0053712021</t>
  </si>
  <si>
    <t>Pago de facturas no. FE 26167, FE 26636, FE 26752 y FE 26862 por combustible utilizado para los vehículos oficiales del ITS de Tamazula de Gordiano</t>
  </si>
  <si>
    <t>Número de recibo 1290693</t>
  </si>
  <si>
    <t>Número de recibo 1290694</t>
  </si>
  <si>
    <t>Número de recibo 1290695</t>
  </si>
  <si>
    <t>Número de recibo 1290696</t>
  </si>
  <si>
    <t>Número de recibo 1290697</t>
  </si>
  <si>
    <t>Número de recibo 1290698</t>
  </si>
  <si>
    <t>Número de recibo 1290699</t>
  </si>
  <si>
    <t>Número de recibo 1290700</t>
  </si>
  <si>
    <t>T-0053712028</t>
  </si>
  <si>
    <t>Pago de factura no. 1741 por material para mantenimiento de distintas áreas del ITS de Tamazula de Gordiano</t>
  </si>
  <si>
    <t>T-0053712037</t>
  </si>
  <si>
    <t>Pago de factura no. 309 por 5 fletes de composta para mantenimiento de áreas verdes del ITS de Tamazula de Gordiano</t>
  </si>
  <si>
    <t>T-0053712045</t>
  </si>
  <si>
    <t>Pago de factura no. 36609BBF381E de 42 horas por impartir taller de futbol y basketbol del 1 al 30 de mayo de 2015</t>
  </si>
  <si>
    <t>T-0053712053</t>
  </si>
  <si>
    <t>Pago de factura no. 12 por lentes completos, prestación otorgada a Angélica del Rocío Amezcua Rodríguez personal administrativo del ITS de Tamazula de Gordiano</t>
  </si>
  <si>
    <t>T-0053712068</t>
  </si>
  <si>
    <t>Pago de factura no. G 15684 por combustible utilizado para los vehículos oficiales del ITS de Tamazula de Gordiano</t>
  </si>
  <si>
    <t>T-0046370023</t>
  </si>
  <si>
    <t>Pago de factura no. FE 2083 por servicio de mantenimiento de video grabadora del segundo edificio del ITS de Tamazula de Gordiano</t>
  </si>
  <si>
    <t>T-0046370040</t>
  </si>
  <si>
    <t xml:space="preserve">Pago de facturas no. F 6174, F 6175 y F 6184 por batas para uso en laboratorios, puerta de acrilíco para estufa de incubación y servicio de mantenimiento a equipos de los laboratorios de análisis de alimentos y microbiología del ITS de Tamazula de Gordiano </t>
  </si>
  <si>
    <t>T-0046370051</t>
  </si>
  <si>
    <t>Pago de factura no. D 5127 por compra de toners para impresoras de todas las áreas del ITS de Tamazula de Gordiano</t>
  </si>
  <si>
    <t>T-0028071007</t>
  </si>
  <si>
    <t>Pago de factura no. 017845 por desechable para evento del 10° Aniversario del ITS de Tamazula de Gordiano</t>
  </si>
  <si>
    <t>T-0028071014</t>
  </si>
  <si>
    <t>Pago de factura no. FE 4693 por varios materiales para mantenimiento de distintas áreas del ITS de Tamazula de Gordiano</t>
  </si>
  <si>
    <t>Recurso depositado por error en pago de nómina</t>
  </si>
  <si>
    <t>CH-1766</t>
  </si>
  <si>
    <t>Pago de reposición de fondo fijo de caja según póliza no. 27</t>
  </si>
  <si>
    <t>Pago de factura no. FA 5824 por productos químicos para prácticas de los alumnos en laboratorios del ITS de Tamazula de Gordiano</t>
  </si>
  <si>
    <t>5</t>
  </si>
  <si>
    <t>CONCILIACIÓN BANCARIA DE LA CUENTA  DEL 01 AL 29 DE MAYO DEL 2015</t>
  </si>
  <si>
    <t>Depósito Ingresos propios captados en Mayo 2015</t>
  </si>
  <si>
    <t>Reintegro de recurso del cheque no. 1736 a nombre de María Guadalupe Magaña Mendoza por duplicar pago de viáticos de la comisión del 22/04/2015 de Roberto Carlos Cuevas Del Río</t>
  </si>
  <si>
    <t>Depósito: Ministración Federal por concepto de servicios personales y gastos de operación del mes de Mayo de 2015</t>
  </si>
  <si>
    <t>Depósito: Ministración Estatal por concepto de servicios personales y gastos de operación de la 2da. Qna. de Mayo 2015</t>
  </si>
  <si>
    <t>Reintegro realizado por parte de pensiones del Estado de Jalisco correspondiente a fondos depositados de más en la quincena del 15 de marzo de 2015</t>
  </si>
  <si>
    <t>Depósito: Ministración Estatal por concepto de servicios personales y gastos de operación de la 1ra. Qna. de Mayo 2015</t>
  </si>
  <si>
    <t>Depósito: Ministración Estatal por concepto de ampliación presupuestal para el pago de prestaciones comprometidas en el contrato colectivo de trabajo</t>
  </si>
  <si>
    <t>Reintegro de recurso del cheque no. 1735 a nombre de María Guadalupe Magaña Mendoza por falta de comprobantes de la comisión del 20/04/2015 a Tecomán, Colima del docente José Salvador Castañeda Marín</t>
  </si>
  <si>
    <t>T-0060255007</t>
  </si>
  <si>
    <t>Pago de viáticos de la comisión del 5 de mayo de 2015 por acudir a la Dirección general de profesiones y Tecnológico nacional de México realizar varios trámites, capacitación del programa nacional "1000 jovenes en la ciencia" en México, D.F.</t>
  </si>
  <si>
    <t>CONCILIACIÓN BANCARIA DE LA CUENTA NO. 0162118661 DEL 01 AL 30 DE JUNIO DE 2015</t>
  </si>
  <si>
    <t>SALDOS AL 30 DE JUNIO DE 2015:</t>
  </si>
  <si>
    <t>CH-1767</t>
  </si>
  <si>
    <t>Pago de facturas no. 272EB5532597, A1FEA74C35F3 y 48A887036C3E por servicio de mantenimiento de vehículos oficiales del ITS de Tamazula de Gordiano placas JGW8213, JGW8216</t>
  </si>
  <si>
    <t>T-0058516009</t>
  </si>
  <si>
    <t>Instituto Tecnológico Superior de Puerto Vallarta</t>
  </si>
  <si>
    <t>Pago de recibo no. 37046 por certificación del idioma inglés para catorce alumnos a través del examen TOEIC</t>
  </si>
  <si>
    <t>T-0073513008</t>
  </si>
  <si>
    <t xml:space="preserve">Pago de factura no. 324 por fertilizantes, pesticidas y agroquímicos para invernadero y campos abiertos del ITS de Tamazula de Gordiano </t>
  </si>
  <si>
    <t>CH-1768</t>
  </si>
  <si>
    <t>Asociación Nacional de Facultades y Escuelas de Ingeniería, A.C.</t>
  </si>
  <si>
    <t>Pago de factura no. A-001090 por cuota de registro a la XLII Conferencia Nacional de Ingeniería del Mtro. René Gudiño Venegas</t>
  </si>
  <si>
    <t>T-0010619009</t>
  </si>
  <si>
    <t>Pago de factura no. 1153 por servicios de mantenimiento, asesoría y soporte técnico de sistemas de información Empress, correspondiente al mes de junio del 2015 para el ITS Tamazula de Gordiano</t>
  </si>
  <si>
    <t>T-0092216007</t>
  </si>
  <si>
    <t>Christian Alejandro Quiroz Hernández</t>
  </si>
  <si>
    <t>Pago de viáticos de la comisión del 8 de junio de 2015 por asistir a la capacitación MOODLE Modo administrador y manejo de video educativo, en Guadalajara, Jalisco</t>
  </si>
  <si>
    <t>CH-1769</t>
  </si>
  <si>
    <t>CH-1770</t>
  </si>
  <si>
    <t>Pago de reposición de fondo fijo de caja según póliza no. 28</t>
  </si>
  <si>
    <t>T-56034003</t>
  </si>
  <si>
    <t>Pago de cuotas imss liquidación del mes de mayo de 2015</t>
  </si>
  <si>
    <t>T-0038362029</t>
  </si>
  <si>
    <t>Pago Sedar de la 1ra. Qna. de Junio del 2015</t>
  </si>
  <si>
    <t>T-0038362038</t>
  </si>
  <si>
    <t>Traspaso para pago a pensiones 1ra. Qna. Junio 2015</t>
  </si>
  <si>
    <t>CONCILIACIÓN BANCARIA DE LA CUENTA  DEL 01 AL 30 DE JUNIO DEL 2015</t>
  </si>
  <si>
    <t>Transferencia no. 0038362038 para pago de pensiones de la 1ra. Qna. de Junio/15</t>
  </si>
  <si>
    <t>T-0075116041</t>
  </si>
  <si>
    <t>Pago de factura no. XD 4392627 por servicio de energía eléctrica en las instalaciones del ITS de Tamazula de Gordiano durante el periodo 27 de abril a 27 de mayo 2015</t>
  </si>
  <si>
    <t>T-0075116015</t>
  </si>
  <si>
    <t>Pago de viáticos de la comisión del 14 de junio al 17 de julio de 2015 para participar en el curso de verano 2015 IMPI en Guadalajara, Jalisco</t>
  </si>
  <si>
    <t>T-0075116022</t>
  </si>
  <si>
    <t>Pago de viáticos de la comisión del 12 al 13 de junio de 2015 por exposición de proyectos de ciencia y tecnología, en Zapopan, Jalisco</t>
  </si>
  <si>
    <t>T-0075116047</t>
  </si>
  <si>
    <t>Pago de factura no. A511 por servicio y asesoría legal correspondiente al mes de junio 2015</t>
  </si>
  <si>
    <t>T-0075116054</t>
  </si>
  <si>
    <t>Pago de factura no. FE 4763 por material para mantenimiento de las instalaciones del ITS de Tamazula de Gordiano</t>
  </si>
  <si>
    <t>T-0057150012</t>
  </si>
  <si>
    <t>Pago de factura no. CFDI 512 por papel higiénico y toallas en rollo para los sanitarios del ITS de Tamazula de Gordiano</t>
  </si>
  <si>
    <t>T-0057150022</t>
  </si>
  <si>
    <t>Pago de factura no. G 16334 por combustible utilizado para los vehículos oficiales del ITS de Tamazula de Gordiano</t>
  </si>
  <si>
    <t>T-0057150030</t>
  </si>
  <si>
    <t>Pago de facturas no. 163E, 160E y 161E por lentes completos, prestación otorgada a Karla Marisol Vázquez Ruiz, Bernardo Gustavo Salazar Aguilar y Rosa Angela Ruiz Farias personal docente del ITS de Tamazula de Gordiano</t>
  </si>
  <si>
    <t>T-0057150038</t>
  </si>
  <si>
    <t>Pago de factura no. 9CE910F4BF99 de 40 horas por impartir taller de escolta y voleybol del 01 al 31 de mayo de 2015</t>
  </si>
  <si>
    <t>T-560120</t>
  </si>
  <si>
    <t>Pago de nómina por transferencia electrónica con folio de lote no. 560120 de la 1ra. Qna. Junio 2015. Al personal Administrativo</t>
  </si>
  <si>
    <t>T-0057150045</t>
  </si>
  <si>
    <t>Juan Jose Venegas Moreno</t>
  </si>
  <si>
    <t>T-0057953011</t>
  </si>
  <si>
    <t>Pago de factura no. 1113 por renta de mobiliario y compra de hielo para las actividades del 10° aniversario del ITS de Tamazula de Gordiano</t>
  </si>
  <si>
    <t>T-620690</t>
  </si>
  <si>
    <t>Pago de nómina por transferencia electrónica con folio de lote no. 620690 de la 1ra. Qna. Junio 2015. Al personal Docente</t>
  </si>
  <si>
    <t>T-0057953017</t>
  </si>
  <si>
    <t>Laboratorios Julio S.A. de C.V.</t>
  </si>
  <si>
    <t>Pago de factura no. TJ-2044 por paquete de cámara fotográfica canon eos t5i para ser utilizada en eventos institucionales y especiales que organiza y participa el ITS de Tamazula de Gordiano</t>
  </si>
  <si>
    <t>T-2029577008</t>
  </si>
  <si>
    <t>INFEJAL</t>
  </si>
  <si>
    <t>Por convenio de colaboración para la ejecución de la obra de construcción de la primera etapa del proyecto de ingreso al ITS de Tamazula de Gordiano y andador hacia la cancha de usos múltiples</t>
  </si>
  <si>
    <t>CH-1771</t>
  </si>
  <si>
    <t>Pago de nómina administrativa de la 1ra. Qna. de Junio de 2015</t>
  </si>
  <si>
    <t>CH-1772</t>
  </si>
  <si>
    <t>CH-1773</t>
  </si>
  <si>
    <t>CH-1774</t>
  </si>
  <si>
    <t>Pago de nómina docente de la 1ra. Qna. de Junio de 2015</t>
  </si>
  <si>
    <t>T-0056253026</t>
  </si>
  <si>
    <t>Pago del 25% de pension alimenticia de la 1ra. Qna. de Junio de 2015 descontado al Mtro. J. Jesús Iniestra González</t>
  </si>
  <si>
    <t>T-0072158007</t>
  </si>
  <si>
    <t>Pago de viáticos de la comisión del 16 al 17 de junio de 2015 por asistir a la capacitación MOODLE Modo administrador y manejo de video educativo, en Guadalajara, Jalisco</t>
  </si>
  <si>
    <t>T-0072158014</t>
  </si>
  <si>
    <t>Uriel Rios Valencia</t>
  </si>
  <si>
    <t>T-0072158021</t>
  </si>
  <si>
    <t>T-121675030065</t>
  </si>
  <si>
    <t>Transferencia electrónica no. de operación 121675030065 de entero de retenciones correspondientes a salarios, asimilados a salarios, retenciones por servicios profesionales, retenciones por arrendamiento de inmuebles e iva retenciones del mes de Mayo/15</t>
  </si>
  <si>
    <t>T-0047687008</t>
  </si>
  <si>
    <t>Sistema Tecnológico de Jalisco A.C.</t>
  </si>
  <si>
    <t>Pago de factura no. 256 por apoyo al XVI Encuentro internacional  de virtual educa</t>
  </si>
  <si>
    <t>T-0059590009</t>
  </si>
  <si>
    <t>Forza Recursos S.C.</t>
  </si>
  <si>
    <t>Pago de factura no. FOR 3337 por traslado de alumnos que visitaron el ITS de Tamazula de Gordiano de acuerdo a programa adjunto</t>
  </si>
  <si>
    <t>Pago de factura no. 8474 por consumo de alimentos por los integrantes del comité de adquisiciones que asistieron a la primera sesión ordinaria de la comisión</t>
  </si>
  <si>
    <t>CH-1775</t>
  </si>
  <si>
    <t>Pago de reposición de fondo fijo de caja según póliza no. 29</t>
  </si>
  <si>
    <t>CH-1776</t>
  </si>
  <si>
    <t>Pago de reposición de fondo fijo de caja según póliza no. 30</t>
  </si>
  <si>
    <t>CH-1777</t>
  </si>
  <si>
    <t>Pago de factura no. 600 por 5 camisas de manga larga para alumnos que representan al Instituto en el Concurso de ciencia básicas</t>
  </si>
  <si>
    <t>T-0062701007</t>
  </si>
  <si>
    <t>Pago de facturas no. B1977 y B1978 por compra de llantas y servicio de mantenimiento para aveo placas JGW8214 y amortiguador para cofre de malibu placas JJX5505, vehículos oficiales del ITS de Tamazula de Gordiano</t>
  </si>
  <si>
    <t>T-0090720007</t>
  </si>
  <si>
    <t>Pago de facturas no. 1992 y 1989 por material para mantenimiento a los registro de agua y azoteas de los dos edificios del ITS de Tamazula de Gordiano</t>
  </si>
  <si>
    <t>T-0090720015</t>
  </si>
  <si>
    <t>Pago de factura no. 330 por agroquímicos para utilizarse en el invernadero académico del ITS de Tamazula de Gordiano</t>
  </si>
  <si>
    <t>T-0098728011</t>
  </si>
  <si>
    <t>Sociedad Mexicana de Biotecnología y Bioingeniería A.C.</t>
  </si>
  <si>
    <t>Pago de factura no. 520 por inscripción al Congreso de biotecnología a celebrarse en Guadalajara, Jalisco de 12 al 26 de junio de 2015 para el Mtro. Juan José Gaytán Andrade personal docente del ITS de Tamazula de Gordiano</t>
  </si>
  <si>
    <t>T-0000680007</t>
  </si>
  <si>
    <t>Lab-Tech Instrumentación, S.A. de C.V.</t>
  </si>
  <si>
    <t>Pago de factura no. LT61590 por estantes para el laboratorio de química y en el área de almacen para resguardo de reactivos y material</t>
  </si>
  <si>
    <t>Reintegro de diferencia de viáticos de la transferencia 0018828007 a nombre de María de Jesús Ochoa Ortiz de la comisión del 28 al 29 de mayo de 2015 a México, D.F.</t>
  </si>
  <si>
    <t>Depósito: Ministración Estatal por concepto de servicios personales y gastos de operación de la 1ra. Qna. de Junio 2015</t>
  </si>
  <si>
    <t>Reintegro de diferencia de viáticos de la transferencia no. 0098450007 a nombre de Hilda Ramos Martínez de la comisión del 17 al 22 de mayo de 2015 a Apizaco, Tlaxcala</t>
  </si>
  <si>
    <t>Depósito: Ministración Federal por concepto de servicios personales y gastos de operación del mes de Junio de 2015</t>
  </si>
  <si>
    <t>CH-1778</t>
  </si>
  <si>
    <t>Pago de reposición de fondo fijo de caja según póliza no. 31</t>
  </si>
  <si>
    <t>CH-1779</t>
  </si>
  <si>
    <t>Pago de reposición de fondo fijo de caja según póliza no. 32</t>
  </si>
  <si>
    <t>T-0059037007</t>
  </si>
  <si>
    <t>Pago de viáticos de la comisión del 24 al 26 de junio de 2015 por participar en el Concurso regional de ciencias básicas, en Colima, Colima</t>
  </si>
  <si>
    <t>T-0059037014</t>
  </si>
  <si>
    <t>Pago de viáticos de la comisión del 24 y 25 de junio de 2015 por asistir al XVI Encuentro Virtual Educa, en Guadalajara, Jalisco</t>
  </si>
  <si>
    <t>T-0059037021</t>
  </si>
  <si>
    <t>Juan Carlos Martínez Sandoval</t>
  </si>
  <si>
    <t>T-0071463014</t>
  </si>
  <si>
    <t>Traspaso para pago a pensiones 2da. Qna. Junio 2015</t>
  </si>
  <si>
    <t>Número de recibo 1297580</t>
  </si>
  <si>
    <t>Número de recibo 1297581</t>
  </si>
  <si>
    <t>Número de recibo 1297582</t>
  </si>
  <si>
    <t>Número de recibo 1297583</t>
  </si>
  <si>
    <t>Número de recibo 1297584</t>
  </si>
  <si>
    <t>Número de recibo 1297585</t>
  </si>
  <si>
    <t>Número de recibo 1297586</t>
  </si>
  <si>
    <t>Número de recibo 1297587</t>
  </si>
  <si>
    <t>Transferencia no. 0071463014 para pago de pensiones de la 2da. Qna. de Junio/15</t>
  </si>
  <si>
    <t>Número de recibo 1304208</t>
  </si>
  <si>
    <t>Número de recibo 1304209</t>
  </si>
  <si>
    <t>Número de recibo 1304210</t>
  </si>
  <si>
    <t>Número de recibo 1304211</t>
  </si>
  <si>
    <t>Número de recibo 1304212</t>
  </si>
  <si>
    <t>Número de recibo 1304213</t>
  </si>
  <si>
    <t>Número de recibo 1304214</t>
  </si>
  <si>
    <t>Número de recibo 1304215</t>
  </si>
  <si>
    <t>T-0032694018</t>
  </si>
  <si>
    <t>Pago Sedar de la 2da. Qna. de Junio del 2015</t>
  </si>
  <si>
    <t>T-0084804008</t>
  </si>
  <si>
    <t xml:space="preserve">Festo Pneumatic, S.A. </t>
  </si>
  <si>
    <t>Pago de factura no. FAC 817190 por bloque batería y envió de la misma para mantenimiento correctivo del Robot de la carrera de Ingeniería en Electromecánica</t>
  </si>
  <si>
    <t>T-0064309036</t>
  </si>
  <si>
    <t>Pago de factura no. 677B678FAC4C por servicio telefónico en las oficinas del ITS de Tamazula (rentas, servicio medido, llamadas a celular, soluciones integrales y servicios especiales) de junio 2015</t>
  </si>
  <si>
    <t>T-0064309042</t>
  </si>
  <si>
    <t>Pago de factura no. 5BE0B8942D91 por servicios especiales de Internet del mes de junio del 2015</t>
  </si>
  <si>
    <t>T-593420</t>
  </si>
  <si>
    <t>Pago de nómina por transferencia electrónica con folio de lote no. 593420 de la 2da. Qna. Junio 2015. Al personal Docente</t>
  </si>
  <si>
    <t>T-621760</t>
  </si>
  <si>
    <t>Pago de nómina por transferencia electrónica con folio de lote no. 621760 de la 2da. Qna. Junio 2015. Al personal Administrativo</t>
  </si>
  <si>
    <t>CH-1780</t>
  </si>
  <si>
    <t>CH-1781</t>
  </si>
  <si>
    <t>CH-1782</t>
  </si>
  <si>
    <t>CH-1783</t>
  </si>
  <si>
    <t>CH-1784</t>
  </si>
  <si>
    <t>CH-1785</t>
  </si>
  <si>
    <t>CH-1786</t>
  </si>
  <si>
    <t>CH-1787</t>
  </si>
  <si>
    <t>CH-1788</t>
  </si>
  <si>
    <t>CH-1789</t>
  </si>
  <si>
    <t>Pago de nómina administrativa de la 2da. Qna. de Junio de 2015</t>
  </si>
  <si>
    <t>Pago de nómina docente de la 2da. Qna. de Junio de 2015</t>
  </si>
  <si>
    <t>T-2094296012</t>
  </si>
  <si>
    <t>Pago de factura no. 1631 por recarga de extintores de pqs y co2 de los 2 edificios del ITS de Tamazula de Gordiano</t>
  </si>
  <si>
    <t>T-2056073010</t>
  </si>
  <si>
    <t>Pago de factura no. G 16675 por combustible utilizado para los vehículos oficiales del ITS de Tamazula de Gordiano</t>
  </si>
  <si>
    <t>T-0056073019</t>
  </si>
  <si>
    <t>Pago de factura no. A8EE1E17ED78 de 30 horas por impartir taller de escolta y voleybol del 01 al 19 de junio de 2015</t>
  </si>
  <si>
    <t>T-2056073028</t>
  </si>
  <si>
    <t>Ana Paola Torres Moreno</t>
  </si>
  <si>
    <t>Pago de factura no. A1911 por material para prácticas de alumnos en el taller pesado del ITS de Tamazula de Gordiano</t>
  </si>
  <si>
    <t>T-2056073035</t>
  </si>
  <si>
    <t>Pago de factura no. EE2C760E15E6 de 28 horas por impartir taller de futbol y basketbol del 1 al 30 de mayo de 2015</t>
  </si>
  <si>
    <t>T-2056073044</t>
  </si>
  <si>
    <t>Pago de factura no. 2198 y 2199 por material de papelería para el área de dirección general, laboratorios, servicios escolares y biblioteca</t>
  </si>
  <si>
    <t>T-0056073050</t>
  </si>
  <si>
    <t>Pago del 1% de cuotas sindicales retenidas a los trabajadores del ITS Tamazula, del mes de marzo, abril, mayo y junio de 2015</t>
  </si>
  <si>
    <t>T-0056073057</t>
  </si>
  <si>
    <t>T-2077763008</t>
  </si>
  <si>
    <t>Pago del 25% de pension alimenticia de la 2da. Qna. de Junio de 2015 descontado al Mtro. J. Jesús Iniestra González</t>
  </si>
  <si>
    <t>T-0072660013</t>
  </si>
  <si>
    <t>Ceneval, A.C.</t>
  </si>
  <si>
    <t>T-0072660021</t>
  </si>
  <si>
    <t>Pago de factura no. 1405 por medicamento y material de curación para el botiquín que se encuentra en el 1er. Edificio del ITS de Tamazula de Gordiano</t>
  </si>
  <si>
    <t>T-0072660031</t>
  </si>
  <si>
    <t>Pago de factura no. 171E por lentes completos, prestación otorgada a J. Jesús Iniestra González docente del ITS de Tamazula de Gordiano</t>
  </si>
  <si>
    <t>T-0072660041</t>
  </si>
  <si>
    <t>Pago de factura no. G 16924 por combustible utilizado para los vehículos oficiales del ITS de Tamazula de Gordiano</t>
  </si>
  <si>
    <t>T-0072660051</t>
  </si>
  <si>
    <t>6</t>
  </si>
  <si>
    <t>T-0002794008</t>
  </si>
  <si>
    <t>Rivelab, S.A. de C.V.</t>
  </si>
  <si>
    <t>T-0002794015</t>
  </si>
  <si>
    <t>Pago de facturas no. B 347 y B 404  por combustible utilizado para los vehículos oficiales del ITS de Tamazula de Gordiano</t>
  </si>
  <si>
    <t>Depósito Ingresos propios captados en Junio 2015</t>
  </si>
  <si>
    <t>Pago de factura no. 6084 de comida para directores generales de los ITS´s que asistieron a la inauguración del XVI Encuentro Internacional de Virtual Educa 2015</t>
  </si>
  <si>
    <t>David Amezcua Ramírez</t>
  </si>
  <si>
    <t>Pago de facturas no. B7F8660414C2 y 5481CDA94B59 por reparación de congelador, reparación de fuga y carga de gas en las instalaciones del ITS de Tamazula de Gordiano</t>
  </si>
  <si>
    <t>Pago de reposición de fondo fijo de caja según póliza no. 33</t>
  </si>
  <si>
    <t>Pago de reposición de fondo fijo de caja según póliza no. 34</t>
  </si>
  <si>
    <t>Pago de reposición de fondo fijo de caja según póliza no. 35</t>
  </si>
  <si>
    <t>Pago de comprobante fiscal no. 1506000026376218 de lentes completos por prestación otorgada al docente Ramiro Rodríguez Mendoza</t>
  </si>
  <si>
    <t>Depósito: Ministración Estatal por concepto de servicios personales y gastos de operación de la 2da. Qna. de Junio 2015</t>
  </si>
  <si>
    <t>Comisión CIE</t>
  </si>
  <si>
    <t>Iva comisión CIE</t>
  </si>
  <si>
    <t>Pago de factura no. FE 435 a César Manuel Torres Vaca que anteriormente había sido depositado a César Alejandro Torres Fregoso por error</t>
  </si>
  <si>
    <t xml:space="preserve">Reintegro de recurso pagado el 8 de mayo de 2015 al proveedor César Alejandro Torres Fregoso por la cantidad de $2,640.00 que por error se pago incorrectamente siendo el beneficiario César Manuel Torres Vaca en la factura no. FE 435 </t>
  </si>
  <si>
    <t>CH-1790</t>
  </si>
  <si>
    <t>Pago de viáticos de la comisión del 16, 22 y del 24 al 25 de junio de 2015 a Guadalajara, Jalisco</t>
  </si>
  <si>
    <t>CH-1791</t>
  </si>
  <si>
    <t>Pago de factura no. A 30974 por 323 de exámenes Exani II para alumnos de nuevo ingreso, fecha de aplicación 19 de junio de 2015</t>
  </si>
  <si>
    <t>Pago de factura no. 1358 por envio de exámenes de admisión Exani II a Ceneval</t>
  </si>
  <si>
    <t>Pago de factura no. A02898 por torretas para válvula de espiga y válvula de espiga para los laboratorio de química de ITS de Tamazula de Gordiano</t>
  </si>
  <si>
    <t>Depósito realizado para prueba por pago referenciado</t>
  </si>
  <si>
    <t>CH-1792</t>
  </si>
  <si>
    <t>Pago de factura no. FG9940, 1A1144, FG9958, 19042, 19043, FG10011, A24009 Y FV28 de consumo de alimentos de 2 docentes y 5 alumnos que asistieron al Consuro regional de ciencias básicas en Colima, Colima del 24 al 26 de junio de 2015</t>
  </si>
  <si>
    <t>Pago de reposición de fondo fijo de caja según póliza no. 36</t>
  </si>
  <si>
    <t>CONCILIACIÓN BANCARIA DE LA CUENTA NO. 0162118661 DEL 01 AL 31 DE JULIO DE 2015</t>
  </si>
  <si>
    <t>SALDOS AL 31 DE JULIO DE 2015:</t>
  </si>
  <si>
    <t>T-0026054008</t>
  </si>
  <si>
    <t>Auditores Especialistas OPD SC.</t>
  </si>
  <si>
    <t>Pago de factura no. 15 por dictaminación de Estados Financieros ejercicio 2014</t>
  </si>
  <si>
    <t>Reintegro de recurso de la reposición no. 31 de fecha 19/06/2015 del proveedor Autollantas Tamazula S.A. de C.V. por la cantidad de $980.00 factura no. B1978 por duplicar pago</t>
  </si>
  <si>
    <t>CH-1793</t>
  </si>
  <si>
    <t>Recurso otorgado para el pago de alimentos de miembros de la Junta Directiva el 7 de julio de 2015, en Guadalajara, Jalisco</t>
  </si>
  <si>
    <t>T-0008731007</t>
  </si>
  <si>
    <t>Pago de viáticos de la comisión del 9 al 10 de Julio de 2015 por asistir a la III Reunión de trabajo del consorcio de Vinculación Académico-Empresarial sector agropecuario y a la reunión regional de directores de los Institutos Tecnológicos Zona Norte, en Guadalajara, Jalisco y Hermosillo, Sonora</t>
  </si>
  <si>
    <t>T-0008731016</t>
  </si>
  <si>
    <t>Pago de factura no. 1186 por servicios de mantenimiento, asesoría y soporte técnico de sistemas de información Empress, correspondiente al mes de julio del 2015 para el ITS Tamazula de Gordiano</t>
  </si>
  <si>
    <t>T-0008731024</t>
  </si>
  <si>
    <t>Pago de factura no. A539 por servicio y asesoría legal correspondiente al mes de julio 2015</t>
  </si>
  <si>
    <t>T-0008731032</t>
  </si>
  <si>
    <t>Pago de factura no. XD 4465544 por servicio de energía eléctrica en las instalaciones del ITS de Tamazula de Gordiano durante el periodo 27 de mayo a 26 de junio 2015</t>
  </si>
  <si>
    <t>Reintegro de viáticos de la transferencia no. 0059037007 de fecha 24/06/2015 a nombre de Talia Castillo Hernández de la comisión del 24 al 26 de junio de 2015 a Colima, Colima</t>
  </si>
  <si>
    <t>Reintegro de diferencia de viáticos de la transferencia no. 0059037021 de fecha 24/06/2015 a nombre de Juan Carlos Martínez Sandoval de la comisión del 24 al 26 de junio de 2015 a Colima, Colima</t>
  </si>
  <si>
    <t>Reintegro de diferencia de viáticos de la transferencia no. 0059037014 de fecha 24/06/2015 a nombre de Saúl Munguía Ortiz de la comisión del 25 de junio de 2015 a Guadalajara, Jalisco</t>
  </si>
  <si>
    <t>T-2017240009</t>
  </si>
  <si>
    <t>T-596730</t>
  </si>
  <si>
    <t>Pago de nómina por transferencia electrónica con folio de lote no. 596730 de la 1ra. Qna. Julio 2015. Al personal Docente</t>
  </si>
  <si>
    <t>T-596070</t>
  </si>
  <si>
    <t>Pago de nómina por transferencia electrónica con folio de lote no. 596070 de la 1ra. Qna. Julio 2015. Al personal Administrativo</t>
  </si>
  <si>
    <t>CH-1794</t>
  </si>
  <si>
    <t>CH-1795</t>
  </si>
  <si>
    <t>CH-1796</t>
  </si>
  <si>
    <t>CH-1797</t>
  </si>
  <si>
    <t>CH-1798</t>
  </si>
  <si>
    <t>Pago de nómina docente de la 1ra. Qna. de Julio de 2015</t>
  </si>
  <si>
    <t>Pago de nómina administrativa de la 1ra. Qna. de Julio de 2015</t>
  </si>
  <si>
    <t>CH-1799</t>
  </si>
  <si>
    <t>Jorge Luis Ibarra Amador</t>
  </si>
  <si>
    <t>Pago de factura no. 0016 A de lentes completos graduados, por prestación otorgada a Luis Humberto Valencia Chávez personal docente del ITS de Tamazula de Gordiano</t>
  </si>
  <si>
    <t>T-0027167026</t>
  </si>
  <si>
    <t>Traspaso para pago a pensiones 1ra. Qna. Julio 2015</t>
  </si>
  <si>
    <t>CONCILIACIÓN BANCARIA DE LA CUENTA  DEL 01 AL 31 DE JULIO DEL 2015</t>
  </si>
  <si>
    <t>Transferencia no. 0027167026 para pago de pensiones de la 1ra. Qna. de Julio/15</t>
  </si>
  <si>
    <t>T-0027167036</t>
  </si>
  <si>
    <t>Pago Sedar de la 1ra. Qna. de Julio del 2015</t>
  </si>
  <si>
    <t>T-0022344007</t>
  </si>
  <si>
    <t>Pago de viáticos de la comisión del 15 al 18 de julio de 2015 por acudir al Consejo Técnico del Programa Delfin, en Nuevo Vallarta, Nayarit</t>
  </si>
  <si>
    <t>T-0014077007</t>
  </si>
  <si>
    <t>Pago de viáticos de la comisión del 15 de julio de 2015 por asistir a reunión de trabajo en la Dirección de Institutos Tecnológicos Descentralizados del Tecnológico Nacional de México, en México, D.F.</t>
  </si>
  <si>
    <t>T-0075148010</t>
  </si>
  <si>
    <t>Pago del 25% de pensión alimenticia de la 1ra. Qna. de Julio de 2015 descontado al Mtro. J. Jesús Iniestra González</t>
  </si>
  <si>
    <t>Número de recibo 1312403</t>
  </si>
  <si>
    <t>Número de recibo 1312404</t>
  </si>
  <si>
    <t>Número de recibo 1312405</t>
  </si>
  <si>
    <t>Número de recibo 1312406</t>
  </si>
  <si>
    <t>Número de recibo 1312407</t>
  </si>
  <si>
    <t>Número de recibo 1312408</t>
  </si>
  <si>
    <t>Número de recibo 1312409</t>
  </si>
  <si>
    <t>Número de recibo 1312410</t>
  </si>
  <si>
    <t>T-121975024246</t>
  </si>
  <si>
    <t>Transferencia electrónica no. de operación 121975024246 de entero de retenciones correspondientes a salarios, asimilados a salarios, retenciones por servicios profesionales, retenciones por arrendamiento de inmuebles e iva retenciones del mes de Junio/15</t>
  </si>
  <si>
    <t>T-92164003</t>
  </si>
  <si>
    <t>Pago de cuotas imss liquidación del mes de junio de 2015</t>
  </si>
  <si>
    <t>Pago de facturas no. 16 y 17 de lentes completos graduados, por prestación otorgada a Ma. Guadalupe Magaña Mendoza personal administrativo y a Ma. Teresa Sánchez Vieira personal docente del ITS de Tamazula de Gordiano</t>
  </si>
  <si>
    <t>Pago de reposición de fondo fijo de caja según póliza no. 37</t>
  </si>
  <si>
    <t>T-0033801007</t>
  </si>
  <si>
    <t>Guadalupe Ruiz Ibarra</t>
  </si>
  <si>
    <t>Pago de viáticos de la comisión del 18 al 23 de julio de 2015 por acudir al XLII Congreso Nacional de Fitopatología, en México, D.F.</t>
  </si>
  <si>
    <t>T-0024428008</t>
  </si>
  <si>
    <t>David Martínez Ruiz</t>
  </si>
  <si>
    <t>Pago de factura no. 2133 por aceite y grasa para mantenimiento de maquinaria y torno del ITS de Tamazula de Gordiano</t>
  </si>
  <si>
    <t>T-0024428015</t>
  </si>
  <si>
    <t>Pago de factura no. 018737 por material de limpieza para el aseo de las instalaciones del ITS de Tamazula de Gordiano</t>
  </si>
  <si>
    <t>T-0024428022</t>
  </si>
  <si>
    <t>Altatec de Occidente, S.A. de C.V.</t>
  </si>
  <si>
    <t>Pago de factura no. A 760 por material para impresión de credenciales para personal y alumnos del Its de Tamazula de Gordiano</t>
  </si>
  <si>
    <t>T-0024428031</t>
  </si>
  <si>
    <t>ETIA Soluciones S de RL de CV</t>
  </si>
  <si>
    <t>Pago de factura no. 90FB7 por asesoría en sistemas de información Contpaq i nominas_os.jd del ITS de Tamazula de Gordiano</t>
  </si>
  <si>
    <t>T-0024428039</t>
  </si>
  <si>
    <t>Pago de factura no. 21 de lentes completos por prestación otorgada a María Guadalupe Medina Mendoza personal administrativo del ITS de Tamazula de Gordiano</t>
  </si>
  <si>
    <t>T-0024428049</t>
  </si>
  <si>
    <t>Pago de factura no. FE 2198 por material de papelería para el área de dirección general, planeación y laboratorios del ITS de Tamazula de Gordiano</t>
  </si>
  <si>
    <t>Depósito: Ministración Estatal por concepto de servicios personales y gastos de operación de la 1ra. Qna. de Julio 2015</t>
  </si>
  <si>
    <t>Depósito: Ministración Federal por concepto de servicios personales y gastos de operación del mes de Julio de 2015</t>
  </si>
  <si>
    <t>CH-1800</t>
  </si>
  <si>
    <t>Pago de reposición de fondo fijo de caja según póliza no. 38</t>
  </si>
  <si>
    <t>CH-1801</t>
  </si>
  <si>
    <t>CH-1802</t>
  </si>
  <si>
    <t>CH-1803</t>
  </si>
  <si>
    <t>Anacleto Sosa Baldivia</t>
  </si>
  <si>
    <t>Pago de facturas no. 377 y 378 de inscripción al XVII Congreso nacional de la sociedad mexicana de fitopatología, del 19 al 23 de julio de 2015 en la Cd. de México para los docentes Guadalupe Ruiz Ibarra y Anacleto Sosa Baldivia</t>
  </si>
  <si>
    <t>Bertha Alicia Alvarez Madriz</t>
  </si>
  <si>
    <t>Pago de factura no. 531 por consumo de alimentos para personal docente y administrativo en capacitación del Sistema de gestión de calidad</t>
  </si>
  <si>
    <t>Pago de complemento de factura no. 5317 que corresponde a los alimentos ofrecidos a los miembros de la Junta directiva en la sesión del día 7 de julio de 2015</t>
  </si>
  <si>
    <t>T-0078992013</t>
  </si>
  <si>
    <t>Alvaro Daniel Reynoso Razo</t>
  </si>
  <si>
    <t>Pago de factura no. 46B6E9A105FC por letras de aluminio oro espejo para el Tecnológico Nacional de México, letras Jalisco, Escudo nacional círculo y Escudo de armas en Jalisco</t>
  </si>
  <si>
    <t>T-0078992020</t>
  </si>
  <si>
    <t>Pago de factura no. B26323F0BF89 por servicio telefónico en las oficinas del ITS de Tamazula (rentas, servicio medido, llamadas a celular, soluciones integrales y servicios especiales) de julio 2015</t>
  </si>
  <si>
    <t>T-0078992027</t>
  </si>
  <si>
    <t>Pago de factura no. 924B8CAF843D por servicios especiales de Internet del mes de julio del 2015</t>
  </si>
  <si>
    <t>T-0004424032</t>
  </si>
  <si>
    <t>José Carlos Vargas Llamas</t>
  </si>
  <si>
    <t>Pago de factura no. CFDI1163 por kit de clutch ej-gm22f para mantenimiento del vehículo oficial del ITS de Tamazula de Gordiano aveo placas JGW8213</t>
  </si>
  <si>
    <t>Camara de la Industria Alimenticia de Jalisco</t>
  </si>
  <si>
    <t>T-0004006010</t>
  </si>
  <si>
    <t>Pago de factura no. B 3521 por capacitación en Etiquetado para cumplir la normatividad FDA para docentes de la carrera de Industrias Alimentarias del ITS de Tamazula de Gordiano</t>
  </si>
  <si>
    <t>T-0004006018</t>
  </si>
  <si>
    <t>Pago de factura no. F 13319 por envío y material de limpieza para el aseo de las instalaciones del ITS de Tamazula de Gordiano</t>
  </si>
  <si>
    <t>T-0085641008</t>
  </si>
  <si>
    <t>MHE de México, S.A. de C.V.</t>
  </si>
  <si>
    <t>Pago de factura no. 194 por servicio de auditoría de vigilancia(1) para el mantenimiento del SGC de conformidad con la norma ISO 9001:2008</t>
  </si>
  <si>
    <t>T-0043180008</t>
  </si>
  <si>
    <t>Pago de viáticos de la comisión del 22 al 26 de julio de 2015 por asistir al Campus Party Jalisco, en Guadalajara, Jalisco</t>
  </si>
  <si>
    <t>CH-1804</t>
  </si>
  <si>
    <t>CH-1805</t>
  </si>
  <si>
    <t>Pago de reposición de fondo fijo de caja según póliza no. 39</t>
  </si>
  <si>
    <t>Pago de factura no. 823DE0722194 de 30 horas por impartir taller de guitarra del 1 al 31 de mayo y del 1 al 19 de junio de 2015</t>
  </si>
  <si>
    <t>T-0038281008</t>
  </si>
  <si>
    <t>Victor Manuel Ayala Villalobos</t>
  </si>
  <si>
    <t>Pago de factura no. 44 por servicio de mantenimiento de edificio 2 (acondicionamiento de salón en planta baja y puerta de entrada)</t>
  </si>
  <si>
    <t>Depósito Ingresos propios captados en Julio 2015</t>
  </si>
  <si>
    <t>7</t>
  </si>
  <si>
    <t>T-0011986007</t>
  </si>
  <si>
    <t>Pago de factura no. B6DAF29B15A2 por servicio de mantenimiento a impresora xerox workcentre 5740 (cambio de gomas de alimentador ADF) de la Biblioteca del ITS de Tamazula de Gordiano</t>
  </si>
  <si>
    <t>T-0011986016</t>
  </si>
  <si>
    <t>Pago de factura no. 183E de lentes completos por prestación otorgada a Carlos Adolfo Hinojosa Gómez personal docente del ITS de Tamazula de Gordiano</t>
  </si>
  <si>
    <t>T-0011986025</t>
  </si>
  <si>
    <t>Pago de facturas no. FE 4937, FE 4938 y FE 4939 por material para mantenimiento de instalaciones del ITS de Tamazula de Gordiano</t>
  </si>
  <si>
    <t>T-0078528011</t>
  </si>
  <si>
    <t>Pago de facturas no. G 17558, G 17811, G 17869 y G 18061 por combustible utilizado para los vehículos oficiales del ITS de Tamazula de Gordiano</t>
  </si>
  <si>
    <t>T-0078528021</t>
  </si>
  <si>
    <t>Pago Sedar de la 2da. Qna. de Julio del 2015</t>
  </si>
  <si>
    <t>T-0078528031</t>
  </si>
  <si>
    <t>Traspaso para pago a pensiones 2da. Qna. Julio 2015</t>
  </si>
  <si>
    <t>Transferencia no. 0078528031 para pago de pensiones de la 2da. Qna. de Julio/15</t>
  </si>
  <si>
    <t>Número de recibo 1317308</t>
  </si>
  <si>
    <t>Número de recibo 1317309</t>
  </si>
  <si>
    <t>Número de recibo 1317310</t>
  </si>
  <si>
    <t>Número de recibo 1317311</t>
  </si>
  <si>
    <t>Número de recibo 1317312</t>
  </si>
  <si>
    <t>Número de recibo 1317313</t>
  </si>
  <si>
    <t>Número de recibo 1317314</t>
  </si>
  <si>
    <t>Número de recibo 1317315</t>
  </si>
  <si>
    <t>T-0011986032</t>
  </si>
  <si>
    <t>Pago de facturas no. FE 28139, FE 28275, B 513, B572, B 626 y B 726  por combustible utilizado para los vehículos oficiales del ITS de Tamazula de Gordiano</t>
  </si>
  <si>
    <t>CH-1806</t>
  </si>
  <si>
    <t>Pago de reposición de fondo fijo de caja según póliza no. 40</t>
  </si>
  <si>
    <t>T-0005996007</t>
  </si>
  <si>
    <t>Pago de factura no. B 836  por combustible utilizado para los vehículos oficiales del ITS de Tamazula de Gordiano</t>
  </si>
  <si>
    <t>T-502890</t>
  </si>
  <si>
    <t>Pago de nómina por transferencia electrónica con folio de lote no. 502890 de la 2da. Qna. Julio 2015. Al personal Docente</t>
  </si>
  <si>
    <t>T-0014395007</t>
  </si>
  <si>
    <t>Lab Tech Instrumentacion, S.A. de C.V.</t>
  </si>
  <si>
    <t>Pago de factura no. LT63117 por material y productos químicos para prácticas de alumnos en el laboratorio de análisis de alimentos</t>
  </si>
  <si>
    <t>T-0014395015</t>
  </si>
  <si>
    <t>Pago de factura no. G 18252 por combustible utilizado para los vehículos oficiales del ITS de Tamazula de Gordiano</t>
  </si>
  <si>
    <t>Reintegro de diferencia de viáticos de la transferencia no. 0075116015 de fecha 12/06/2015 a nombre de Moises Rodríguez Morales de la comisión del 14 de junio al 17 de julio de 2015 a Guadalajara, Jalisco</t>
  </si>
  <si>
    <t>Reintegro de diferencia de viáticos de la transferencia no. 0008731007 de fecha 09/06/2015 a nombre del Lic. Saúl Munguía Ortiz de la comisión del 9 al 10 de julio de 2015 a Guadalajara, Jalisco y Hermosillo, Sonora</t>
  </si>
  <si>
    <t>T-2014395025</t>
  </si>
  <si>
    <t>Pago del 25% de pensión alimenticia de la 2da. Qna. de Julio de 2015 descontado al Mtro. J. Jesús Iniestra González</t>
  </si>
  <si>
    <t>T-574380</t>
  </si>
  <si>
    <t>Pago de nómina por transferencia electrónica con folio de lote no. 574380 de la 2da. Qna. Julio 2015. Al personal Administrativa</t>
  </si>
  <si>
    <t>CH-1807</t>
  </si>
  <si>
    <t>Pago de nómina administrativa de la 2da. Qna. de Julio de 2015</t>
  </si>
  <si>
    <t>CH-1808</t>
  </si>
  <si>
    <t>CH-1809</t>
  </si>
  <si>
    <t>Pago de factura no. AAA1A7E3-3AF0-4752-8B86-F49253E5E232 por mantenimiento a vehículos oficiales del ITS de Tamazula de Gordiano</t>
  </si>
  <si>
    <t>CH-1810</t>
  </si>
  <si>
    <t>Pago de reposición de fondo fijo de caja según póliza no. 41</t>
  </si>
  <si>
    <t>Depósito: Ministración Estatal por concepto de servicios personales y gastos de operación de la 2da. Qna. de Julio 2015</t>
  </si>
  <si>
    <t>Reintegro de diferencia de viáticos de la transferencia no. 0022344007 de fecha 14/07/2015 a nombre de Edgar Samid Limón Villegas de la comisión del 15 al 18 de julio de 2015 a Nuevo Vallarta, Nayarit</t>
  </si>
  <si>
    <t>CONCILIACIÓN BANCARIA DE LA CUENTA NO. 0162118661 DEL 01 AL 31 DE AGOSTO  DE 2015</t>
  </si>
  <si>
    <t>SALDOS AL 31 DE AGOSTO  DE 2015:</t>
  </si>
  <si>
    <t>T-0032886008</t>
  </si>
  <si>
    <t>Aplicación y servicios de informacion EMPRESS SC</t>
  </si>
  <si>
    <t>Pago de factura no. 1221 por servicios de mantenimiento, asesoría y soporte técnico de sistemas de información empress, correspondiente al mes de agosto  del 2015 para el ITS Tamazula de Gordiano</t>
  </si>
  <si>
    <t>Pago de factura no. XD 04540843  por servicio de energía eléctrica en las instalaciones del ITS de Tamazula de Gordiano durante el periodo  26 de junio a 27 de julio  de 2015</t>
  </si>
  <si>
    <t>T-0009566007</t>
  </si>
  <si>
    <t>Hilda Ramos Martinez</t>
  </si>
  <si>
    <t>Pago de viaticos de la comsion del 9 al 14 de agosto de 2015 por asistir al Tec de Pachuca a la 3a Reunion para elaboración de los Instrumentos de Evaluacion</t>
  </si>
  <si>
    <t>CH-1811</t>
  </si>
  <si>
    <t>Francisco Javier Guerreo Ochoa</t>
  </si>
  <si>
    <t>Pago de nomina administrativa 1ra. Qna. Agosto 2015</t>
  </si>
  <si>
    <t>CH-1812</t>
  </si>
  <si>
    <t>CH-1813</t>
  </si>
  <si>
    <t>CH-1814</t>
  </si>
  <si>
    <t>CH-1815</t>
  </si>
  <si>
    <t>Agustin Hernandez Gutierrez</t>
  </si>
  <si>
    <t>Pago de nomina docente 1ra. Qna. Agosto 2015</t>
  </si>
  <si>
    <t>Jose Guadalupe Guzman Garcia</t>
  </si>
  <si>
    <t>CH-1816</t>
  </si>
  <si>
    <t>CH-1817</t>
  </si>
  <si>
    <t>CH-1818</t>
  </si>
  <si>
    <t>Mario Antonio Santana Perez</t>
  </si>
  <si>
    <t>Jesus Alfonso Valdez Sepulveda</t>
  </si>
  <si>
    <t>Juan Ruben Chenal Diaz</t>
  </si>
  <si>
    <t>T-636710</t>
  </si>
  <si>
    <t xml:space="preserve">Pago de lote de nomina 1ra. Qna Agosto 2015 al  Personal Administrativo </t>
  </si>
  <si>
    <t>T-0010425013</t>
  </si>
  <si>
    <t>Pago Sedar 1ra. Qna. Agosto 2015</t>
  </si>
  <si>
    <t>Traspaso para pago a pensiones del Estado 1ra. Qna. Agosto 2015</t>
  </si>
  <si>
    <t>T-0010415023</t>
  </si>
  <si>
    <t>T-0083243019</t>
  </si>
  <si>
    <t>Pago del 25% de pension alimenticia de la 1ra. Qna. De Agosto 2015 descontado al Mtro. J. Jesús Iniestra González</t>
  </si>
  <si>
    <t>T-650380</t>
  </si>
  <si>
    <t>Pago de lote de nomina 1ra. Qna Agosto 2015 al  Personal Docente</t>
  </si>
  <si>
    <t>T-0077295011</t>
  </si>
  <si>
    <t>Pago de factura no. 122 por mantenimiento y habilitacion de puertas en el 1 y 2 edificio del ITS Tamazula</t>
  </si>
  <si>
    <t>T-0077295018</t>
  </si>
  <si>
    <t>Pago de factura no.  A565  por servicio y asesoría legal correspondiente al mes de agosto 2015</t>
  </si>
  <si>
    <t>T-0077295027</t>
  </si>
  <si>
    <t>Jaime Gareb Nieto Gutierrez</t>
  </si>
  <si>
    <t>Pago de factura  no. FF1493 por Servidor dedicado anual (moodle)  y Factura no. FF1494 por material para instalacion electrica y de sistemas de computo de los cubiculos del edifico 2 del ITS Tamazula</t>
  </si>
  <si>
    <t>T-0077295034</t>
  </si>
  <si>
    <t>Servicio El Prado S.A. de C.V</t>
  </si>
  <si>
    <t>Pago de facturas no. FE 28899 de gasolina para vehículos oficiales</t>
  </si>
  <si>
    <t>T-0077295041</t>
  </si>
  <si>
    <t>Juan Jose Camacho Guerrero</t>
  </si>
  <si>
    <t xml:space="preserve">Pago de facturas no. 1954 y 1955 por material de papeleria para uso cotidiano en finanzas y servicios escolares y por sello de recibido para la direccion general </t>
  </si>
  <si>
    <t>T-0077295048</t>
  </si>
  <si>
    <t>Isela Contreras Arechiga</t>
  </si>
  <si>
    <t>Pago de factura no. 1705 por material para modificacion del aula nueva del edficio 2 del ITS Tamazula</t>
  </si>
  <si>
    <t>Transferencia no. 0010425023 para pago de pensiones de la 1ra. Qna. de Agosto/15</t>
  </si>
  <si>
    <t>Número de recibo 1327607</t>
  </si>
  <si>
    <t>Número de recibo 1327609</t>
  </si>
  <si>
    <t>Número de recibo 1327610</t>
  </si>
  <si>
    <t>Número de recibo 1327611</t>
  </si>
  <si>
    <t>Número de recibo 1327612</t>
  </si>
  <si>
    <t>Número de recibo 1327613</t>
  </si>
  <si>
    <t>Número de recibo 1327614</t>
  </si>
  <si>
    <t>CONCILIACIÓN BANCARIA DE LA CUENTA  DEL 01 AL 31 DE AGOSTO DEL 2015</t>
  </si>
  <si>
    <t>CH-1819</t>
  </si>
  <si>
    <t>Susana Gutierrez  Ramirez</t>
  </si>
  <si>
    <t>Pago de factura no. AAA1C928 por lente completo prestacion de ley otorgada al Mtro. Moises Rodríguez Morales</t>
  </si>
  <si>
    <t>T-2077295057</t>
  </si>
  <si>
    <t>Cesar Campos Macias</t>
  </si>
  <si>
    <t>Pago de factura no. 218 por polarizada de cristales de salon en el ITS Tamazula</t>
  </si>
  <si>
    <t>T-0017324007</t>
  </si>
  <si>
    <t>Pago de viaticos de la comision por asistir al centro de software a la reunion de proyecto de agua atmoferica del 30 de julio al 1 de agosto 2015</t>
  </si>
  <si>
    <t>Pago de cuotas imss liquidación del mes de julio  de 2015</t>
  </si>
  <si>
    <t>T-25107003</t>
  </si>
  <si>
    <t>T-122295052034</t>
  </si>
  <si>
    <t>Transferencia electrónica no. de operación 122295052034 de entero de retenciones correspondientes a salarios, asimilados a salarios, retenciones por servicios profesionales  e iva retenciones del mes de Julio/15</t>
  </si>
  <si>
    <t>T-0038457007</t>
  </si>
  <si>
    <t>Arcia Solar Energy Sa de Cv</t>
  </si>
  <si>
    <t>Pago de factura no. A189 por material para curso de capacitacion de la carrera de Ing. Electromecanica llevado a cabo del 10 al 14 de agosto de 2015</t>
  </si>
  <si>
    <t>CH-1820</t>
  </si>
  <si>
    <t>Maria Guadalupe Magaña Mendoza</t>
  </si>
  <si>
    <t>Pago por reposicion de fondo fijo de caja según poliza no. 42</t>
  </si>
  <si>
    <t>CH-1821</t>
  </si>
  <si>
    <t>CH-1822</t>
  </si>
  <si>
    <t>CH-1823</t>
  </si>
  <si>
    <t>CH-1824</t>
  </si>
  <si>
    <t>Nelida Gutierrez Patiño</t>
  </si>
  <si>
    <t>Pago por reintegro de reinscripcion</t>
  </si>
  <si>
    <t>Yaremi Vianey Cortes Hérnandez</t>
  </si>
  <si>
    <t>Julio César Chávez Avalos</t>
  </si>
  <si>
    <t>José de Jesús Ramos Contreras</t>
  </si>
  <si>
    <t>T-0028827010</t>
  </si>
  <si>
    <t>Pago de factura no. B1301 por gasolina para vehiculos oficiales del ITS Tamazula</t>
  </si>
  <si>
    <t>T-0028827017</t>
  </si>
  <si>
    <t>Refriguzman Sa de Cv</t>
  </si>
  <si>
    <t>Pago de factura no. CFDI3343 por 6kg de gas refrigerante para los aires acondicionados del ITS Tamazula</t>
  </si>
  <si>
    <t>T-0028827024</t>
  </si>
  <si>
    <t>Angel Gutierrez Ramireza</t>
  </si>
  <si>
    <t>Pago de factura no. 20 por lente completo para Lic. Ana Lilia Gutierrez Maciel</t>
  </si>
  <si>
    <t>T-0028827031</t>
  </si>
  <si>
    <t>Pago de viaticos de las comisiones con fecha: 27 a 28 de Julio, 29 de Julio, 30 de Julio y 18 de Agosto</t>
  </si>
  <si>
    <t>T-0028827040</t>
  </si>
  <si>
    <t>Jackie David Gutierrez</t>
  </si>
  <si>
    <t xml:space="preserve">Pago de factura no. A53 por servicio de asesoria en sistemas para la elaboracion de nominas del ITS Tamazula </t>
  </si>
  <si>
    <t>Pago de factura no. EC989B22  por servicio telefónico en las oficinas del ITS de Tamazula (rentas, servicio medido, llamadas a celular, larga distancia y soluciones integrales) de agosto 2015</t>
  </si>
  <si>
    <t>Pago de factura no. D3F3FA4E    por servicios especiales de Internet del mes de agosto del 2015</t>
  </si>
  <si>
    <t>T-0028827047</t>
  </si>
  <si>
    <t>T-0028827053</t>
  </si>
  <si>
    <t>Pago de facturas no. G18712 y G19059 por gasolina para vehiculos oficiales del ITS Tamazula</t>
  </si>
  <si>
    <t>T-0028827062</t>
  </si>
  <si>
    <t>T-0056938008</t>
  </si>
  <si>
    <t>Eduardo Maciel Ramirez</t>
  </si>
  <si>
    <t>Pago de factura no. 5 por renta de bodega del 1 de Julio al 31 de Diciembre de 2015</t>
  </si>
  <si>
    <t xml:space="preserve">Pago de factura no. 140 por cajas de plastico Monterrey para laboratorio de análisis de alimentos </t>
  </si>
  <si>
    <t>T-0098490010</t>
  </si>
  <si>
    <t>T-0098490020</t>
  </si>
  <si>
    <t>José Arriaga Gutierrez</t>
  </si>
  <si>
    <t>Pago de facturano. 403 por puerta de tambor madera para el aula no. 15 del ITS Tamazula</t>
  </si>
  <si>
    <t>T-0066136020</t>
  </si>
  <si>
    <t>Simplificando la vida con tecnologia Sa  de Cv</t>
  </si>
  <si>
    <t>Pago de factura no. 35697 por paquete de 1000 CFDI para expedir comprbante fiscal digital de nomina</t>
  </si>
  <si>
    <t>Pago de factura no. AAA1FEB6 por lente completo prestacion de ley otorgada a la C. Alma Leticia Ramirez Magallo</t>
  </si>
  <si>
    <t>CH-1825</t>
  </si>
  <si>
    <t>T-0066136028</t>
  </si>
  <si>
    <t>Ma. Lourdes Mata Reynaga</t>
  </si>
  <si>
    <t>Pago de facturas no. 39 y 40 por servicio de mantenimiento a vehiculos oficiales del ITS Tamazula placas JGW8213 y JGW8214</t>
  </si>
  <si>
    <t>T-0066136039</t>
  </si>
  <si>
    <t>Pago de factura no. G 19289  por gasolina para vehiculos oficiales del ITS Tamazula</t>
  </si>
  <si>
    <t>T-0066136046</t>
  </si>
  <si>
    <t>Pago de viaticos de la comsion del 18 al 24 de agosto por asistir al Congreso Nacional XX verano de la investigacion cientifica y tecnologica  del pacifico en Nuevo Vallarta, Jalisco</t>
  </si>
  <si>
    <t>T-0012770017</t>
  </si>
  <si>
    <t>Rogelio Ramirez Moreno</t>
  </si>
  <si>
    <t xml:space="preserve">Pago de viaticos de la comision del 24 al 25 de agosto por asistir a México D.F. a Elaboracion detallada de la programacion 2015-2016 </t>
  </si>
  <si>
    <t>Depósito Ingresos propios captados en Agosto 2015</t>
  </si>
  <si>
    <t>8</t>
  </si>
  <si>
    <t>CH-1827</t>
  </si>
  <si>
    <t>Pago por reposicion de fondo fijo de caja según poliza no. 44</t>
  </si>
  <si>
    <t>CH-1828</t>
  </si>
  <si>
    <t>Secretaria de Educación Pública</t>
  </si>
  <si>
    <t>Pago de derechos para el cotejo de documentos durante el proceso de titulacion</t>
  </si>
  <si>
    <t>CH-1829</t>
  </si>
  <si>
    <t>Pago de derechos por el registro de títulos y cédulas profesionales correspondientes a 55 trámites de alumnos</t>
  </si>
  <si>
    <t>T-0088158028</t>
  </si>
  <si>
    <t>Magus Sa de Cv</t>
  </si>
  <si>
    <t>Pago de factura no. 11544 por refacciones y mantenimiento de tractor podador del ITS Tamazula</t>
  </si>
  <si>
    <t>T-0047200035</t>
  </si>
  <si>
    <t>Diseño Tecnológico en Laboratorio SA de CV</t>
  </si>
  <si>
    <t>Pago de factura no. F6777 por material para proyecto de investigacion de la M.C. Karina Alarcon Dominguez</t>
  </si>
  <si>
    <t>T-0088158035</t>
  </si>
  <si>
    <t>Industrias Makech de Jalisco S.A de C.V.</t>
  </si>
  <si>
    <t>Pago de factura no. 913 por repuesto odourstop grande para mingitorios ecologicos del ITS Tamazula</t>
  </si>
  <si>
    <t>CH-1830</t>
  </si>
  <si>
    <t>Pago de nomina administrativa 2da. Qna. Agosto 2015</t>
  </si>
  <si>
    <t>CH-1831</t>
  </si>
  <si>
    <t>CH-1832</t>
  </si>
  <si>
    <t>Pago de nomina docente 2da. Qna. Agosto 2015</t>
  </si>
  <si>
    <t>T-2088158044</t>
  </si>
  <si>
    <t>Salvador Villanueva Magaña</t>
  </si>
  <si>
    <t>Pago de factura no. 283 por material deportivo para talleres del semestre en curso agosto15-enero16</t>
  </si>
  <si>
    <t>T-2088158051</t>
  </si>
  <si>
    <t>Pago del 25% de pension alimenticia de la 2da. Qna. De Agosto 2015 descontado al Mtro. J. Jesús Iniestra González</t>
  </si>
  <si>
    <t>T-2088158060</t>
  </si>
  <si>
    <t>Pago Sedar 2da. Qna. Agosto 2015</t>
  </si>
  <si>
    <t>T-611980</t>
  </si>
  <si>
    <t xml:space="preserve">Pago de lote de nomina 2da. Qna Agosto 2015 al  Personal Administrativo </t>
  </si>
  <si>
    <t>T-638300</t>
  </si>
  <si>
    <t>Pago de lote de nomina 2da. Qna Agosto 2015 al  Personal Docente</t>
  </si>
  <si>
    <t>T-2088158069</t>
  </si>
  <si>
    <t>Traspaso para pago a pensiones del Estado 2da. Qna. Agosto 2015</t>
  </si>
  <si>
    <t>Pago por resposicion de fondo fijo de caja según poliza no. 45</t>
  </si>
  <si>
    <t>T-0064500011</t>
  </si>
  <si>
    <t>Pago de viaticos de la comision del 31 de agosto de 2015 por hacer entrega de la programacion detallada PRODET 2015-2016</t>
  </si>
  <si>
    <t>T-0017042008</t>
  </si>
  <si>
    <t>Rivelab Sa de Cv</t>
  </si>
  <si>
    <t>Pago de factura no. A02991 por material para laboratorio</t>
  </si>
  <si>
    <t>T-0017042017</t>
  </si>
  <si>
    <t>Yesenia Gonzalez Quintero</t>
  </si>
  <si>
    <t>Pago de factura no. 32 por lente completo prestacion de ley otorgarda al Lic. Miguel Ángel Maciel</t>
  </si>
  <si>
    <t>T-0017042025</t>
  </si>
  <si>
    <t>Pago de facturas no. B1349,B1401,B1430,B1531,B1559</t>
  </si>
  <si>
    <t>T-0017042032</t>
  </si>
  <si>
    <t>Victor Gonzalez Ruiz</t>
  </si>
  <si>
    <t>Pago de factura no. 2129 por material para mantenimiento de las instalaciones del ITS Tamazula</t>
  </si>
  <si>
    <t>T-0017042039</t>
  </si>
  <si>
    <t>Pago de facturasno. 130 y 126 por  material para mantenimiento de instalaciones</t>
  </si>
  <si>
    <t>T-0007947021</t>
  </si>
  <si>
    <t>Pago de factura no. G19623 por gasolina para vehiculos oficiales del ITS Tamazula</t>
  </si>
  <si>
    <t>Depósito: Ministración Federal por concepto de servicios personales y gastos de operación del mes de Agosto de 2015</t>
  </si>
  <si>
    <t>Depósito: Ministración Federal por concepto de pago de diferencias por incremento salarial de febrero a agosto 2015</t>
  </si>
  <si>
    <t>Depósito: Ministración Estatal por concepto de servicios personales y gastos de operación correspondiente a la primera ministración del mes de Agosto 2015</t>
  </si>
  <si>
    <t>Depósito: Ministración Estatal por concepto de servicios personales y gastos de operación correspondiente a la segunda ministración del mes de Agosto 2015</t>
  </si>
  <si>
    <t>Reintegro de viáticos de la transferencia no. 0064946007 de fecha 07/08/2015 a nombre de Hilda Ramos Martínez de la comisión del 9 al 14 de agosto de 2015 a Pachuca, Hidalgo</t>
  </si>
  <si>
    <t>Reintegro de diferencia de viáticos de la transferencia no. 0033801007 de fecha 17/07/2015 a nombre de Guadalupe Ruiz Ibarra de la comisión del 18 al 23 de julio de 2015 a México, D.F.</t>
  </si>
  <si>
    <t>Reintegro de boleto de caseta por no comprobarlo de la comisión del 19 de febrero de 2015 del Lic. Hector Alfonso Gallo Vázquez, del cheque no. 1690</t>
  </si>
  <si>
    <t>Reintegro de boleto de caseta por no comprobarlo de la comisión del 21 de abril de 2015 a Guadalajara, Jalisco de Erik Salvador Contreras Elizondo, del cheque no. 1735</t>
  </si>
  <si>
    <t>CH-1826</t>
  </si>
  <si>
    <t>Pago por reposición de fondo fijo de caja según poliza no. 43</t>
  </si>
  <si>
    <t>Reembolso de recurso de la transferencia no. 0024428049 de fecha 17/07/2015 a nombre de María de Gracia Fregoso Figueroa por duplicar pago de factura no. FE 2198</t>
  </si>
  <si>
    <t>CH-1833</t>
  </si>
  <si>
    <t>Número de recibo 1327608</t>
  </si>
  <si>
    <t>Transferencia no. 2088158069 para pago de pensiones de la 2da. Qna. de Agosto/15</t>
  </si>
  <si>
    <t>Número de recibo 1334917</t>
  </si>
  <si>
    <t>Número de recibo 1334918</t>
  </si>
  <si>
    <t>Número de recibo 1334919</t>
  </si>
  <si>
    <t>Número de recibo 1334920</t>
  </si>
  <si>
    <t>Número de recibo 1334921</t>
  </si>
  <si>
    <t>Número de recibo 1334922</t>
  </si>
  <si>
    <t>Número de recibo 1334923</t>
  </si>
  <si>
    <t>Número de recibo 1334924</t>
  </si>
  <si>
    <t>T-0064946007</t>
  </si>
  <si>
    <t>Comisión CIE Agosto 2015</t>
  </si>
  <si>
    <t>IVA Comisión CIE Agosto 2015</t>
  </si>
  <si>
    <t>Pago de nomina administrativa 1ra. Qna. Septiembre 2015</t>
  </si>
  <si>
    <t>Traspaso para pago a pensiones del Estado 1ra. Qna. Septiembre  2015</t>
  </si>
  <si>
    <t>Pago del 25% de pension alimenticia de la 1ra. Qna. De Septiembre  2015 descontado al Mtro. J. Jesús Iniestra González</t>
  </si>
  <si>
    <t>Pago de nomina administrativa 2da. Qna. Septiembre 2015</t>
  </si>
  <si>
    <t>Pago de nomina administrativa 2da. Qna. Septiembre  2015</t>
  </si>
  <si>
    <t>Pago del 25% de pension alimenticia de la 2da. Qna. De Septiembre  2015 descontado al Mtro. J. Jesús Iniestra González</t>
  </si>
  <si>
    <t xml:space="preserve">Pago de lote de nomina 2da. Qna Septiembre 2015 al  Personal Administrativo </t>
  </si>
  <si>
    <t>Pago de lote de nomina 2da. Qna Septiembre  2015 al  Personal Docente</t>
  </si>
  <si>
    <t>SALDOS AL 30 DE SEPTIEMBRE   DE 2015:</t>
  </si>
  <si>
    <t>CONCILIACIÓN BANCARIA DE LA CUENTA NO. 0162118661 DEL 01 AL 30 DE SEPTIEMBRE  DE 2015</t>
  </si>
  <si>
    <t>CH-1836</t>
  </si>
  <si>
    <t>CH-1837</t>
  </si>
  <si>
    <t>Pago de factura no. 1 por proyecto conjunto deportivo del ITS Tamazula de Gordiano, incluye presupuesto y programación</t>
  </si>
  <si>
    <t>T-0019673008</t>
  </si>
  <si>
    <t>Luis Fernando Lopez Magaña</t>
  </si>
  <si>
    <t>Pago de factura no. 55 por traslado de estudiantes del ITS Tamazula a Grupo Modelo en Guadalajara</t>
  </si>
  <si>
    <t>T-0051993010</t>
  </si>
  <si>
    <t>Pago de factura no. XD 4613364 por servicio de energía eléctrica en las instalaciones del ITS de Tamazula de Gordiano durante el periodo 28 de julio a 27 de agosto   de 2015</t>
  </si>
  <si>
    <t>T-0032428007</t>
  </si>
  <si>
    <t>Cuauhtli Tonatiuh Rios Gutierrez</t>
  </si>
  <si>
    <t>T-00134449007</t>
  </si>
  <si>
    <t>Ivan Guadalupe Rodriguez Galvez</t>
  </si>
  <si>
    <t>Pago de viaticos de la comision del 10 al 11 de Septiembre por recoger oficios para tramite de titulacion en México D.F.</t>
  </si>
  <si>
    <t>Pago de viaticos de la comision del  9 al 10 de septiembre de 2015 por asistir a capacitacion de la implementacion del sistema de gestion y administracion ICONG en guadalajara, jalisco</t>
  </si>
  <si>
    <t>T-0013112011</t>
  </si>
  <si>
    <t>Royal Sunalliance Seguros Mexico Sa. De Cv.</t>
  </si>
  <si>
    <t>CH-1834</t>
  </si>
  <si>
    <t>Pago por reposicion de fondo fijo de caja según poliza no. 46</t>
  </si>
  <si>
    <t>T-614690</t>
  </si>
  <si>
    <t>T-638460</t>
  </si>
  <si>
    <t>T-0073115014</t>
  </si>
  <si>
    <t>Pago Sedar 1ra. Qna. Septiembre  2015 (retroacitvo)</t>
  </si>
  <si>
    <t xml:space="preserve">Pago Sedar 1ra. Qna. Septiembre  2015 </t>
  </si>
  <si>
    <t>T-0073115024</t>
  </si>
  <si>
    <t>T-0073115044</t>
  </si>
  <si>
    <t>T-0095528008</t>
  </si>
  <si>
    <t>T-0057726007</t>
  </si>
  <si>
    <t>Pago de facturas  no.B1559, FE29478,B1671 y B1716  por gasolina para vehiculos oficiales del ITS Tamazula</t>
  </si>
  <si>
    <t>T-0057726014</t>
  </si>
  <si>
    <t>Pago de factura no. 3419 por Boya de Gas refrigerante R-22 de 13.62 kg para mantenimiento de aires acondicionados del ITS Tamazula</t>
  </si>
  <si>
    <t>Pago de factura no.  A590  por servicio y asesoría legal correspondiente al mes de septiembre  2015</t>
  </si>
  <si>
    <t>T-0057726021</t>
  </si>
  <si>
    <t>Pago de factura no. 1262 por servicios de mantenimiento, asesoría y soporte técnico de sistemas de información empress, correspondiente al mes de septiembre   del 2015 para el ITS Tamazula de Gordiano</t>
  </si>
  <si>
    <t>T-2057726029</t>
  </si>
  <si>
    <t>T-2057726037</t>
  </si>
  <si>
    <t>Alef Programas Educativos Sa de Cv</t>
  </si>
  <si>
    <t>Pago de factura no. FA1256 por libros para la biblioteca del ITS Tamazula</t>
  </si>
  <si>
    <t>T-2057726044</t>
  </si>
  <si>
    <t>Efrain Torres Garcia</t>
  </si>
  <si>
    <t xml:space="preserve">Pago de factura no. 1548 por medicina </t>
  </si>
  <si>
    <t>T-2057726051</t>
  </si>
  <si>
    <t>Josue Serafin Garcia Castellanos</t>
  </si>
  <si>
    <t>Pago de factura no. 35 por plastico y mano de obra para invernadero hidroponico</t>
  </si>
  <si>
    <t>T-2057726058</t>
  </si>
  <si>
    <t>Pago de factura no. D30F37 por letras de aluminio para el letrero del ITS Tamazula de Gordiano</t>
  </si>
  <si>
    <t>Pago de factura no. A1885 por libros para la biblioteca del ITS Tamazula</t>
  </si>
  <si>
    <t>Distribuidora Noriega Sa de Cv</t>
  </si>
  <si>
    <t>T-2057726065</t>
  </si>
  <si>
    <t>Pago de factura no. 34 por lente completo prestacion de ley otorgada a la Tec. Maria del Carmen del Toro Mejia</t>
  </si>
  <si>
    <t>T-2057726072</t>
  </si>
  <si>
    <t>T-2057726082</t>
  </si>
  <si>
    <t>Salvador Ruesga Garcia</t>
  </si>
  <si>
    <t>Transferencia electrónica no. de operación13639003 de entero de retenciones correspondientes a salarios, asimilados a salarios, retenciones por arrendamiento  del mes de agosto/15</t>
  </si>
  <si>
    <t>T-001614657</t>
  </si>
  <si>
    <t>Pago de cuotas imss liquidación del mes de agosto de 2015</t>
  </si>
  <si>
    <t>T-13639003</t>
  </si>
  <si>
    <t>CH-1838</t>
  </si>
  <si>
    <t>Pago por reposicion de fondo fijo de caja según poliza no. 47</t>
  </si>
  <si>
    <t>T-0010817007</t>
  </si>
  <si>
    <t>Pago de factura  no. 142 por material para proyecto de investigacion de la Mtra. Karina Alarcon Dominguez</t>
  </si>
  <si>
    <t>T-0010817014</t>
  </si>
  <si>
    <t>Pago de factura no. A03028 por material  para proyecto de investigacion de la Mtra. Karina Alarcon Dominguez</t>
  </si>
  <si>
    <t>T-0010817021</t>
  </si>
  <si>
    <t>Angel Gutierrez Ramirez</t>
  </si>
  <si>
    <t>Pago de factura no. 21 por lente completo, prestacion de ley otrogada a la Ing. Nayeli Castañeda Cuevas</t>
  </si>
  <si>
    <t>T-2010817051</t>
  </si>
  <si>
    <t>Mayorista de muebles y equipos  Sa de Cv</t>
  </si>
  <si>
    <t>Pago de factura no. CFM275 por 50 sillas con paleta lateral y flete de envio de las mismas al ITS Tamazula de Gordiano</t>
  </si>
  <si>
    <t>T-2010817044</t>
  </si>
  <si>
    <t>Roberto Hernandez Garcia</t>
  </si>
  <si>
    <t>Pago de factura no. 133 por migajon para mantenimiento de areas verdes del ITS Tamazula</t>
  </si>
  <si>
    <t>T-0058568010</t>
  </si>
  <si>
    <t>Ma de Gracia Fregoso Figueroa</t>
  </si>
  <si>
    <t>Pago de factura no. 2440 por material de papeleria para uso cotidiano en servicios escolares</t>
  </si>
  <si>
    <t>T-0058568020</t>
  </si>
  <si>
    <t>Servicio Mendez Ibañez Sa de Cv</t>
  </si>
  <si>
    <t>Pago de factura no. G19943 por gasolina para vehiculos oficiales del ITS Tamazula</t>
  </si>
  <si>
    <t>Pago de factura no. G20150 por gasolina para vehiculos oficiales del ITS Tamazula</t>
  </si>
  <si>
    <t>T-2010817030</t>
  </si>
  <si>
    <t>Patricia Rubio Garcia</t>
  </si>
  <si>
    <t>Pago de factura no. 399 por fertilizante para parcelas de caña del ITS Tamazula</t>
  </si>
  <si>
    <t>T-2010817037</t>
  </si>
  <si>
    <t>Rogelio Chavez Torres</t>
  </si>
  <si>
    <t>Pago de factura no. 108 por servicio de mantenimiento de vehiculo oficial Aveo JGW8213</t>
  </si>
  <si>
    <t>CH-1835</t>
  </si>
  <si>
    <t>T-0002266007</t>
  </si>
  <si>
    <t>Pago de factura no. 670 por alimentos ofrecidos al Dr. José María Nava Preciado</t>
  </si>
  <si>
    <t>CH-1839</t>
  </si>
  <si>
    <t>Pago de factura no. AAA1DDD8 por laminado y pintura de golpe de puerta de vehiculo oficial aveo jgw8213</t>
  </si>
  <si>
    <t>CH-1840</t>
  </si>
  <si>
    <t>Pago por reposicion de fondo fijo de caja según poliza no. 48</t>
  </si>
  <si>
    <t>CH-1842</t>
  </si>
  <si>
    <t>José de Jesús Magaña Magaña</t>
  </si>
  <si>
    <t>Pago de viaticos de la comision del 21 de septiembre de 2015 a Tequila, Jal visita de estudios a casa sauza</t>
  </si>
  <si>
    <t>CH-1841</t>
  </si>
  <si>
    <t xml:space="preserve">C    A    N    C    E    L    A    D    O </t>
  </si>
  <si>
    <t>T-0048193007</t>
  </si>
  <si>
    <t>Pago de facturas no. B1858 y B1833 por gasolina para vehiculos oficiales del ITS Tamazula</t>
  </si>
  <si>
    <t>T-0048193015</t>
  </si>
  <si>
    <t>T-00616960008</t>
  </si>
  <si>
    <t>Pago de factura no. 56 por traslado de alumnos a Tequila Jalisco a la empresa Casa Sauza</t>
  </si>
  <si>
    <t>Instituto Tecnologico Superior de Chapala</t>
  </si>
  <si>
    <t>Pago de factura no. 665 por aportacion para juegos intertecnologicos 2015</t>
  </si>
  <si>
    <t>CH-1845</t>
  </si>
  <si>
    <t>Pago por reposicion de fondo fijo de caja según poliza no. 49</t>
  </si>
  <si>
    <t>T-0032643011</t>
  </si>
  <si>
    <t>T-502070</t>
  </si>
  <si>
    <t>T-595650</t>
  </si>
  <si>
    <t>T-0021127007</t>
  </si>
  <si>
    <t>Magus SA de  CV</t>
  </si>
  <si>
    <t>Pago de factura no. 11576 por refacciones y mantenimiento correctivo a tractor podador</t>
  </si>
  <si>
    <t>T-0021127014</t>
  </si>
  <si>
    <t>Pago de factura no. 2165 por material para mantenimiento de bancas y azotea del ITS Tamazula</t>
  </si>
  <si>
    <t>T-2021127023</t>
  </si>
  <si>
    <t>Construlub Sa de Cv</t>
  </si>
  <si>
    <t>Pago de factura no. 286 por suministro de tepetate arenoso para acondicionameinto de area de trabajo de invernaderos</t>
  </si>
  <si>
    <t>T-0021127037</t>
  </si>
  <si>
    <t>Juan Manuel Vazquez Mora</t>
  </si>
  <si>
    <t>Pago de factura no. 00C4638A por mantenimiento a impresora 4250 del area administrativa</t>
  </si>
  <si>
    <t>T-2066656022</t>
  </si>
  <si>
    <t>T-2066656056</t>
  </si>
  <si>
    <t>T-2021127030</t>
  </si>
  <si>
    <t>Pago de factura no. 42 por rollos de alambre para reparacion de invernadero hidroponico</t>
  </si>
  <si>
    <t>T-2065842037</t>
  </si>
  <si>
    <t>T-0068458009</t>
  </si>
  <si>
    <t>Pago de factura no. 4951 por traslado de alumnos del dia 21 de septiembre 2015</t>
  </si>
  <si>
    <t>CH-1843</t>
  </si>
  <si>
    <t>Alfredo Gonzalez Martinez</t>
  </si>
  <si>
    <t>Pago de factura no. 1 correspondiente a 66 hrs de la materia de ingles 1 del 1 al 15 de septiembre de 2015</t>
  </si>
  <si>
    <t>CH-1844</t>
  </si>
  <si>
    <t>Pedro Urzua Velasco</t>
  </si>
  <si>
    <t>Pago de factura no. 2 correspondiente a 66 hrs de la materia de ingles I del 1 al 15 de septiembre de 2015</t>
  </si>
  <si>
    <t>CH-1846</t>
  </si>
  <si>
    <t>Pago por reposicion de fondo fijo de caja según poliza no.50</t>
  </si>
  <si>
    <t>CH-1847</t>
  </si>
  <si>
    <t>CH-1848</t>
  </si>
  <si>
    <t>Pago de factura no. 2 por 66 hrs de la materia de Ingles I del 16 al 30 de Septiembre de 2015</t>
  </si>
  <si>
    <t>T-0076191012</t>
  </si>
  <si>
    <t>T-0022816011</t>
  </si>
  <si>
    <t>Pago de facturas no. B1912,B1954,B1998,B2048 y B2130 por gasolina para vehiculos oficiales del ITS Tamazula</t>
  </si>
  <si>
    <t>T-0022816025</t>
  </si>
  <si>
    <t>Pago de facturas no. G20340  Y  G20606 por gasolina para vehiculos oficiales del ITS Tamazula</t>
  </si>
  <si>
    <t>T-0022816034</t>
  </si>
  <si>
    <t>J. Jesus Barbosa Serrano</t>
  </si>
  <si>
    <t>Pago de factura no. FC6432 por material de papeleria para proyecto de investigacion de la Mtra. Karina Alarcon</t>
  </si>
  <si>
    <t>Reintegro de recurso por duplicar pago de viáticos en la póliza de reposición no. 44 de fecha 26 de agosto de 2015 a nombre de María Guadalupe Magaña Mendoza cheque no. 1827</t>
  </si>
  <si>
    <t>Depósito: Ministración Federal por concepto de servicios personales y gastos de operación del mes de Septiembre de 2015</t>
  </si>
  <si>
    <t>Depósito: Ministración Estatal por concepto de servicios personales y gastos de operación correspondiente a la primera ministración del mes de Septiembre 2015</t>
  </si>
  <si>
    <t>Pago de lote de nómina 1ra. Qna Septiembre  2015 al  Personal Docente</t>
  </si>
  <si>
    <t xml:space="preserve">Pago de lote de nómina 1ra. Qna Septiembre 2015 al  Personal Administrativo </t>
  </si>
  <si>
    <t>Reintegro de diferencia de viáticos de la transferencia no. 0032428007 de fecha 10/09/2015 a nombre de Cuauhtli Tonatiuh Ríos Gutiérrez de la comisión del 10 al 11 de septiembre de 2015 a México, D.F.</t>
  </si>
  <si>
    <t>Reintegro de recurso por duplicar pago de factura no. B 1559 del proveedor Servicio El Prado SA de CV pagado en la transferencia no. 0057726007 el 14/09/2015</t>
  </si>
  <si>
    <t>Forza Recursos Sc</t>
  </si>
  <si>
    <t>T-0032643014</t>
  </si>
  <si>
    <t>Pago Sedar 2da. Qna. Septiembre 2015</t>
  </si>
  <si>
    <t>T-2066656031</t>
  </si>
  <si>
    <t>Traspaso para pago a pensiones del Estado 2da. Qna. Septiembre 2015  (Ajustes)</t>
  </si>
  <si>
    <t>T-2066656040</t>
  </si>
  <si>
    <t>T-2066656048</t>
  </si>
  <si>
    <t>Traspaso para pago a pensiones del Estado 2da. Qna. Septiembre 2015</t>
  </si>
  <si>
    <t>Traspaso para pago a pensiones del Estado 2da. Qna. Septiembre 2015 (Retroactivos de antiguedad)</t>
  </si>
  <si>
    <t>T-0029172010</t>
  </si>
  <si>
    <t>Pago Sedar 2da. Qna. Septiembre 2015 (Retroactivos de antigüedad)</t>
  </si>
  <si>
    <t>T-0076191022</t>
  </si>
  <si>
    <t>Depósito: Ministración Estatal por concepto de servicios personales y gastos de operación correspondiente a la segunda ministración del mes de Septiembre 2015</t>
  </si>
  <si>
    <t>T-0067586009</t>
  </si>
  <si>
    <t>Pago de factura no. FE 5248 y FE 5258 por materiales para mantenimiento de las instalaciones del ITS de Tamazula de Gordiano y para proyectos de la carrera de Industrias Alimentarias</t>
  </si>
  <si>
    <t>Transferencia no. 2066656031 para pago de pensiones de la 2da. Qna. de Septiembre/15(Ajustes)</t>
  </si>
  <si>
    <t>Transferencia no. 2066656040 para pago de pensiones de la 2da. Qna. de Septiembre/15</t>
  </si>
  <si>
    <t>Transferencia no. 2066656056 para pago de pensiones de la 2da. Qna. de Septiembre/15(Retroactivos de antigüedad)</t>
  </si>
  <si>
    <t>Número de recibo 1349480</t>
  </si>
  <si>
    <t>Número de recibo 1349481</t>
  </si>
  <si>
    <t>Número de recibo 1349482</t>
  </si>
  <si>
    <t>Número de recibo 1349483</t>
  </si>
  <si>
    <t>Número de recibo 1349484</t>
  </si>
  <si>
    <t>Número de recibo 1349485</t>
  </si>
  <si>
    <t>Número de recibo 1349486</t>
  </si>
  <si>
    <t>Número de recibo 1349487</t>
  </si>
  <si>
    <t>Número de recibo 1349539</t>
  </si>
  <si>
    <t>Transferencia no. 0073115044 para pago de pensiones de la 1ra. Qna. de Septiembre/15 y Retroactivos de sueldo</t>
  </si>
  <si>
    <t>CH-1849</t>
  </si>
  <si>
    <t>CH-1850</t>
  </si>
  <si>
    <t>Pago de factura no. 38, 39 y 40 de apoyo para lentes del docente Wscary Fabián Ortiz Avila, María de Jesús Ochoa Ortiz y Ana Rosa Contreras Rodríguez personal administrativo del ITS de Tamazula de Gordiano</t>
  </si>
  <si>
    <t>Número de recibo 1341060</t>
  </si>
  <si>
    <t>Número de recibo 1341061</t>
  </si>
  <si>
    <t>Número de recibo 1341062</t>
  </si>
  <si>
    <t>Número de recibo 1341063</t>
  </si>
  <si>
    <t>Número de recibo 1341064</t>
  </si>
  <si>
    <t>Número de recibo 1341065</t>
  </si>
  <si>
    <t>Número de recibo 1341066</t>
  </si>
  <si>
    <t xml:space="preserve">Pago de factura no. 03 de 68 horas por impartir Inglés I del 16 al 30 de septiembre de 2015 </t>
  </si>
  <si>
    <t>CONCILIACIÓN BANCARIA DE LA CUENTA  DEL 01 AL 30 DE SEPTIEMBRE DEL 2015</t>
  </si>
  <si>
    <t>9</t>
  </si>
  <si>
    <t>Depósito Ingresos propios captados en Septiembre 2015</t>
  </si>
  <si>
    <t>Comisión CIE Septiembre 2015</t>
  </si>
  <si>
    <t>IVA Comisión CIE Septiembre 2015</t>
  </si>
  <si>
    <t>CH-1851</t>
  </si>
  <si>
    <t>Pago por reposicion de fondo fijo de caja según poliza no. 51</t>
  </si>
  <si>
    <t>CONCILIACIÓN BANCARIA DE LA CUENTA NO. 0162118661 DEL 01 AL 31 DE OCTUBRE  DE 2015</t>
  </si>
  <si>
    <t>SALDOS AL 31 DE OCTUBRE  DE 2015:</t>
  </si>
  <si>
    <t>T-0062466009</t>
  </si>
  <si>
    <t>MITEF de México S de RL de CV</t>
  </si>
  <si>
    <t xml:space="preserve">Pago de factura no. 211 por curso "Emprendimiento Dirigido para Académico" para la Mtra. Citlali Navarrete Cova </t>
  </si>
  <si>
    <t>T-0070913010</t>
  </si>
  <si>
    <t>Pago de factura no. 32F312624C07 por servicio telefónico en las oficinas del ITS de Tamazula (rentas, servicio medido, llamadas a celular, soluciones integrales y servicios especiales) de septiembre 2015</t>
  </si>
  <si>
    <t>T-0070913017</t>
  </si>
  <si>
    <t>Pago de factura no. 01CE1E610F26 por servicios especiales de Internet del mes de septiembre del 2015</t>
  </si>
  <si>
    <t>T-0050784008</t>
  </si>
  <si>
    <t>Pago de factura no. 057 por traslado de estudiantes del ITS de Tamazula de Gordiano a visita de estudios a Invernadero de Sayula y regreso</t>
  </si>
  <si>
    <t>T-0072785007</t>
  </si>
  <si>
    <t>Pago de viáticos de la comisión del 6 al 10 de octubre de 2015 por asistir a la reunión regional de subdirectores académicos de los Institutos Tecnológicos, en Toluca, México</t>
  </si>
  <si>
    <t>T-0076232008</t>
  </si>
  <si>
    <t>Talos Electronics S.A. de C.V.</t>
  </si>
  <si>
    <t>T-0028165024</t>
  </si>
  <si>
    <t>T-0046772007</t>
  </si>
  <si>
    <t>Intagri SC.</t>
  </si>
  <si>
    <t>T-0046772014</t>
  </si>
  <si>
    <t>Juan Santiago Alcubierre González</t>
  </si>
  <si>
    <t>Pago de factura no. A 127 por curso "Diplomado en Línea Energía Solar 2015" para los docentes Ing. Jorge Alberto Cárdenas Magaña y el Mtro. Moisés Rodríguez Morales</t>
  </si>
  <si>
    <t>Pago de factura no. CFDI 4115 por curso "5° Diplomado en Horticultura Protegida" para los docentes Ing. Ramiro Rodríguez Mendoza y el Ing. Luis Humberto Valencia Chávez de la carrera de Ing. en Innovación Agrícola Sustentable del ITS de Tamazula de Gordiano</t>
  </si>
  <si>
    <t>T-0046772024</t>
  </si>
  <si>
    <t>Aplicaciones y Servicios de Información EMPRESS, S.C.</t>
  </si>
  <si>
    <t>Pago de factura no. 1300 por servicios de mantenimiento, asesoría y soporte técnico de sistemas de información empress, correspondiente al mes de octubre del 2015 para el ITS Tamazula de Gordiano</t>
  </si>
  <si>
    <t>CH-1852</t>
  </si>
  <si>
    <t>T-0010780007</t>
  </si>
  <si>
    <t>Pago de viáticos de la comisión del 10 de octubre de 2015 a Tequila, Jalisco a visita de estudios a Tequila Sauza con alumnos del 5to. Semestre de la carrera de Administración</t>
  </si>
  <si>
    <t>CONCILIACIÓN BANCARIA DE LA CUENTA  DEL 01 AL 31 DE OCTUBRE DEL 2015</t>
  </si>
  <si>
    <t>T-0087969009</t>
  </si>
  <si>
    <t>T-0055344030</t>
  </si>
  <si>
    <t>Pago de viáticos de la comisión del 14 de octubre de 2015 por acudir a reunión de trabajo para la validación SII-911 2015-2016, a Tlalnepantla Edo. De México</t>
  </si>
  <si>
    <t>T-591840</t>
  </si>
  <si>
    <t>Pago de nómina por transferencia electrónica con folio de lote no. 591840 de la 1ra. Qna. Octubre 2015. Al personal Docente</t>
  </si>
  <si>
    <t>T-565800</t>
  </si>
  <si>
    <t>Pago de nómina por transferencia electrónica con folio de lote no. 565800 de la 1ra. Qna. Octubre 2015. Al personal Administrativo</t>
  </si>
  <si>
    <t>T-2055344013</t>
  </si>
  <si>
    <t>Traspaso para pago a pensiones del Estado 1ra. Qna. Octubre 2015</t>
  </si>
  <si>
    <t>CH-1854</t>
  </si>
  <si>
    <t>CH-1853</t>
  </si>
  <si>
    <t>Pago de nomina administrativa 1ra. Qna. Octubre 2015</t>
  </si>
  <si>
    <t>CH-1855</t>
  </si>
  <si>
    <t>Transferencia no. 2055344013 para pago de pensiones de la 1ra. Qna. de Octubre/15</t>
  </si>
  <si>
    <t>Número de recibo 1355401</t>
  </si>
  <si>
    <t>Número de recibo 1355402</t>
  </si>
  <si>
    <t>Número de recibo 1355403</t>
  </si>
  <si>
    <t>Número de recibo 1355404</t>
  </si>
  <si>
    <t>Número de recibo 1355405</t>
  </si>
  <si>
    <t>Número de recibo 1355406</t>
  </si>
  <si>
    <t>Número de recibo 1355407</t>
  </si>
  <si>
    <t>Número de recibo 1355408</t>
  </si>
  <si>
    <t>T-0054038016</t>
  </si>
  <si>
    <t>Pago Sedar 1ra. Qna. Octubre 2015</t>
  </si>
  <si>
    <t>T-0067731011</t>
  </si>
  <si>
    <t>Pago del 25% de pension alimenticia de la 1ra. Qna. de Octubre 2015 descontado al Mtro. J. Jesús Iniestra González</t>
  </si>
  <si>
    <t>T-0067731024</t>
  </si>
  <si>
    <t>Aportación voluntaria Salazar Aguilar Bernardo Gustavo</t>
  </si>
  <si>
    <t>T-0048379008</t>
  </si>
  <si>
    <t>Cesar David Flores Camargo</t>
  </si>
  <si>
    <t>Pago de factura no. A52 por material para proyectos para la Semana nacional de ciencia y tecnología 2015</t>
  </si>
  <si>
    <t>T-003951080</t>
  </si>
  <si>
    <t>Transferencia electrónica no. de operación122895008256  de entero de retenciones correspondientes a salarios, asimilados a salarios, servicios profesionales  del mes de septiembre/15</t>
  </si>
  <si>
    <t>T-71674004</t>
  </si>
  <si>
    <t>Pago de cuotas imss liquidación del mes de septiembre de 2015</t>
  </si>
  <si>
    <t>CH-1857</t>
  </si>
  <si>
    <t>CH-1858</t>
  </si>
  <si>
    <t>David Amezcua Ramirez</t>
  </si>
  <si>
    <t>Pago de factura no. AAA11779 por mantenimiento de edificio limpieza de rejilla, tuberia y aislante</t>
  </si>
  <si>
    <t>T-0064703008</t>
  </si>
  <si>
    <t>Gladetec SC</t>
  </si>
  <si>
    <t>Pago de factura no. G5320 por curso de capacitacion estrategica para 30 personas conformado por 4 sesiones</t>
  </si>
  <si>
    <t>T-0030068009</t>
  </si>
  <si>
    <t>T-0030068017</t>
  </si>
  <si>
    <t>Pago de factura no.  A616  por servicio y asesoría legal correspondiente al mes de octubre  2015</t>
  </si>
  <si>
    <t>T-0030068027</t>
  </si>
  <si>
    <t>Pago de factura no. 3 por impartir 66 horas del taller de Ingles 1 del 1 al 15 de Octubre 2015</t>
  </si>
  <si>
    <t>T-0030068038</t>
  </si>
  <si>
    <t>Limpieza, Productos y Servicios SA de CV</t>
  </si>
  <si>
    <t>Pago de factura no. CFDI 557 por material de limpieza para uso y limpeza del  ITS de Tamazula de Gordiano</t>
  </si>
  <si>
    <t>T-0030068049</t>
  </si>
  <si>
    <t>Pago de factura no. G21002 por gasolina para vehiculos oficiales del ITS Tamazula</t>
  </si>
  <si>
    <t>T-2033041008</t>
  </si>
  <si>
    <t xml:space="preserve">Pago de facturas no.FF1662 y FF1694 por disco duro externo y escalacion de memoria Ram para servidor dedicado MOODLE </t>
  </si>
  <si>
    <t>CH-1856</t>
  </si>
  <si>
    <t>Reintegro de recurso por error en pago al proveedor Susana Margarita Alvarez Villalobos en la transferencia no. 0010817007 de fecha 18/09/2015</t>
  </si>
  <si>
    <t>Depósito: Ministración Estatal por concepto de servicios personales y gastos de operación correspondiente a la primera ministración del mes de Octubre 2015</t>
  </si>
  <si>
    <t>Transferencia no. 2066656040 para pago de pensiones de la 2da. Qna. de Septiembre/15(Retroactivos)</t>
  </si>
  <si>
    <t>Reintegro de recurso por duplicar pago de sedar de la 1ra. Qna. de Octubre de 2015</t>
  </si>
  <si>
    <t>Depósito: Ministración Federal por concepto de servicios personales y gastos de operación del mes de Octubre de 2015</t>
  </si>
  <si>
    <t>Recurso depositado por parte de pensiones del Estado de Jalisco por reintegros de fondos actualizados</t>
  </si>
  <si>
    <t>Pago de factura no. 3260C3568 por material para proyectos dentro de la Semana nacional de ciencia y tecnología 2015</t>
  </si>
  <si>
    <t>Pago de factura no. GA 51109 por material para proyectos dentro de la Semana nacional de ciencia y tecnología 2015</t>
  </si>
  <si>
    <t>T-2055344021</t>
  </si>
  <si>
    <t>Pago doble realizado por error a sedar de la 1ra. Qna. de Octubre de 2015</t>
  </si>
  <si>
    <t>Reintegro de diferencia en viáticos de la comisión del 10/10/2015 por visita de estudios a Tequila Sauza, de José de Jesús Magaña Magaña</t>
  </si>
  <si>
    <t>Reintegro de diferencia en viáticos de la comisión del 10/10/2015 por visita de estudios a Tequila Sauza, de Erik Salvador Contreras Elizondo</t>
  </si>
  <si>
    <t>Reintegro de diferencia en viáticos de la comisión del 06-10/10/2015 por reunión regional de subdirectores académicos, de Jesús Ramón Gauna Sigala</t>
  </si>
  <si>
    <t>Reintegro de viáticos de la comisión del 08/10/2015 por reunión de comisión de adquisiciones, del L.C. Saúl Munguía Ortiz</t>
  </si>
  <si>
    <t>CH-1859</t>
  </si>
  <si>
    <t>CH-1860</t>
  </si>
  <si>
    <t>Miguel Angel Maciel Guzmán</t>
  </si>
  <si>
    <t>Laura Rebeca Pizano Ortega</t>
  </si>
  <si>
    <t>T-0072300008</t>
  </si>
  <si>
    <t>Pago de facturas no. A381,b2362,b2404 y b2450 por gasolina para vehiculos oficiales del ITS Tamazula</t>
  </si>
  <si>
    <t>T-0072300018</t>
  </si>
  <si>
    <t>Pago de factura no. G21231  por gasolina para vehiculos oficiales del ITS Tamazula</t>
  </si>
  <si>
    <t>T-0072300025</t>
  </si>
  <si>
    <t>Pago de viaticos de la comision del 26 al 28 de octubre a realizar visita de residencias  al colegio de posgrados en texcoco   México D.F.</t>
  </si>
  <si>
    <t>T-0072300039</t>
  </si>
  <si>
    <t>Rosa Estela Villalvazo Magallon</t>
  </si>
  <si>
    <t>Pago de viaticos de la comision del 25 al 30 de octubre por asistir al Modelo Talento emprendedor en México D.F.</t>
  </si>
  <si>
    <t>T-0072300046</t>
  </si>
  <si>
    <t>Pago de factura no. B2378 por bateria para vehiculo oficial Malibu JJX5505</t>
  </si>
  <si>
    <t>T-0072300053</t>
  </si>
  <si>
    <t>Maria del Sagrario Torres Ochoa</t>
  </si>
  <si>
    <t>Pago de factura no. 347 por material para mantenimiento de almacen de los invernaderos del ITS Tamazula</t>
  </si>
  <si>
    <t>T-0072300060</t>
  </si>
  <si>
    <t>Pago de factura no. 2232 por material para mantenimiento de diferentes areas del ITS Tamazula</t>
  </si>
  <si>
    <t>T-0072300067</t>
  </si>
  <si>
    <t>Juan Manuel Aguilar Peña</t>
  </si>
  <si>
    <t>Pago de factura no. 20 por sonorizacion de ceremonia de inauguracion de la SNCYT 2015</t>
  </si>
  <si>
    <t>T-0072300076</t>
  </si>
  <si>
    <t>Pago de factura no. 169 por material para invernadero del patronato ITS Tamazula</t>
  </si>
  <si>
    <t>T-0060357009</t>
  </si>
  <si>
    <t>D3D Manufactura Aditiva S de RL de CV</t>
  </si>
  <si>
    <t>Pago de factura no. D26 por honorarios de talleres "Introduccion y Aplicación de la Impresión 3D" incluye practica</t>
  </si>
  <si>
    <t>T-0060357033</t>
  </si>
  <si>
    <t>Pago de factura no. 4 por impartir 68 horas del taller de Ingles 1 del 1 al 15 de Octubre 2015</t>
  </si>
  <si>
    <t>T-0060357048</t>
  </si>
  <si>
    <t>Comision Federal de Eletricidad</t>
  </si>
  <si>
    <t>Pago de factura no. 8F3DDD2B  por energia electrica de las instalaciones del ITS Tamazula periodo de  27 de agosto al 28 de septiembre 2015</t>
  </si>
  <si>
    <t>T-0072300032</t>
  </si>
  <si>
    <t>Salvador Chavez Jimenez</t>
  </si>
  <si>
    <t>T-0060357017</t>
  </si>
  <si>
    <t xml:space="preserve">Pago de facturas no. FF1694 por escalacion de memoria Ram para servidor dedicado MOODLE </t>
  </si>
  <si>
    <t>T-0060357041</t>
  </si>
  <si>
    <t>Rosa Angela Ruiz Farias</t>
  </si>
  <si>
    <t>Pago de viáticos de la comisión del 25 al 30 de octubre por asistir al Modelo Talento emprendedor en México D.F.</t>
  </si>
  <si>
    <t>Pago de factura no. 9189 por agroquimicos para combatir la plaga de las areas verdes del ITS Tamazula</t>
  </si>
  <si>
    <t>CH-1861</t>
  </si>
  <si>
    <t>CH-1862</t>
  </si>
  <si>
    <t>Reintegro de recurso por duplicar pago de factura no. FF1694 al proveedor Jaime Gareb Nieto Gutiérrez</t>
  </si>
  <si>
    <t>T-0016575019</t>
  </si>
  <si>
    <t>Juan José Venegas Moreno</t>
  </si>
  <si>
    <t>Pago de viáticos de la comisión del 29 de octubre de 2015 por asistir al lanzamiento SURFCAM EVO, en Zapopan, Jalisco</t>
  </si>
  <si>
    <t>T-0016575026</t>
  </si>
  <si>
    <t>Pago de viáticos de la comisión del 28 al 29 de octubre de 2015 por asistir al lanzamiento SURFCAM EVO, en Zapopan, Jalisco</t>
  </si>
  <si>
    <t>T-0016575033</t>
  </si>
  <si>
    <t>Miguel Angel Munguía Flores</t>
  </si>
  <si>
    <t>Pago de viáticos de la comisión del 28 de octubre de 2015 por asistir al lanzamiento SURFCAM EVO, en Zapopan, Jalisco</t>
  </si>
  <si>
    <t>T-0016575040</t>
  </si>
  <si>
    <t>José Salvador Castañeda Marín</t>
  </si>
  <si>
    <t>T-0044614010</t>
  </si>
  <si>
    <t>Agustín Hernández Gutiérrez</t>
  </si>
  <si>
    <t>T-0060357025</t>
  </si>
  <si>
    <t>Pago de factura no. 295 por suministro de arena y grava para mantenimiento de almacen del invernadero del ITS de Tamazula de Gordiano</t>
  </si>
  <si>
    <t xml:space="preserve">Construlub S.A. de C.V. </t>
  </si>
  <si>
    <t>Pago de factura no. 3 por capacitación de nutrición vegetal para docentes de la carrera de Ing. en Innovación Agrícola Sustentable</t>
  </si>
  <si>
    <t>CH-1863</t>
  </si>
  <si>
    <t>T-2972407022</t>
  </si>
  <si>
    <t>Pago Sedar 2da. Qna. Octubre 2015</t>
  </si>
  <si>
    <t>T-6773614016</t>
  </si>
  <si>
    <t>T-568930</t>
  </si>
  <si>
    <t>Pago de nómina por transferencia electrónica con folio de lote no. 568930 de la 2da. Qna. Octubre 2015. Al personal Administrativo</t>
  </si>
  <si>
    <t>T-588670</t>
  </si>
  <si>
    <t>Pago de nómina por transferencia electrónica con folio de lote no. 588670 de la 2da. Qna. Octubre 2015. Al personal Docente</t>
  </si>
  <si>
    <t>T-2047888023</t>
  </si>
  <si>
    <t>Pago del 25% de pension alimenticia de la 2da. Qna. de Octubre 2015 descontado al Mtro. J. Jesús Iniestra González</t>
  </si>
  <si>
    <t>CH-1864</t>
  </si>
  <si>
    <t>CH-1865</t>
  </si>
  <si>
    <t>Pago de nómina administrativa 2da. Qna. Octubre 2015</t>
  </si>
  <si>
    <t>T-6572407012</t>
  </si>
  <si>
    <t>Traspaso para pago a pensiones del Estado 2da. Qna. Octubre 2015</t>
  </si>
  <si>
    <t>Transferencia no. 6572407012 para pago de pensiones de la 2da. Qna. de Octubre/15</t>
  </si>
  <si>
    <t>Número de recibo 1363272</t>
  </si>
  <si>
    <t>Número de recibo 1363273</t>
  </si>
  <si>
    <t>Número de recibo 1363274</t>
  </si>
  <si>
    <t>Número de recibo 1363275</t>
  </si>
  <si>
    <t>Número de recibo 1363276</t>
  </si>
  <si>
    <t>Número de recibo 1363277</t>
  </si>
  <si>
    <t>Número de recibo 1363278</t>
  </si>
  <si>
    <t>Número de recibo 1363279</t>
  </si>
  <si>
    <t>Reintegro de diferencia en pago de complemento de viáticos de la comisión del 29/09/2015 a Guadalajara, Jalisco de Rogelio Ramírez Moreno</t>
  </si>
  <si>
    <t>Reintegro de diferencia en pago de viáticos de la comisión del 14/10/2015 a Tlalnepantla Edo. De México de Rogelio Ramírez Moreno</t>
  </si>
  <si>
    <t>Reintegro de diferencia en pago de viáticos de la comisión del 27/10/2015 a Guadalajara, Jalisco de Carla E. Villalvazo Amezcua</t>
  </si>
  <si>
    <t>CH-1866</t>
  </si>
  <si>
    <t>Pago de factura no. 173 por renta de retroexcavadora por movimiento de tierra para practicas de Innovacion Agricola</t>
  </si>
  <si>
    <t>CH-1867</t>
  </si>
  <si>
    <t>T-0029369014</t>
  </si>
  <si>
    <t>Pago de facturas no. B2493 , B2543, B2640 y B2688 por combustible para vehiculos oficiales del ITS Tamazula</t>
  </si>
  <si>
    <t>T-6029369025</t>
  </si>
  <si>
    <t xml:space="preserve">Pago de factura no. CFDI 3812 por gas refrigerante R-22 de 1 kilo para mantenimiento de aires acondicionados </t>
  </si>
  <si>
    <t>Pago de factura no. 632 por material para mantenimiento de almacen en los invernaderos</t>
  </si>
  <si>
    <t>Feniecom S de RL de CV</t>
  </si>
  <si>
    <t>Pago de factura no. 33 por curso taller de drones impartido el 22 y 23 de octubre en la SNCYT 2015</t>
  </si>
  <si>
    <t>T-0042328008</t>
  </si>
  <si>
    <t>Pago de facturas no. 020726 , 020770 y 020765 por material para evento de la SNCYT 2015</t>
  </si>
  <si>
    <t>CH-1868</t>
  </si>
  <si>
    <t>CH-1869</t>
  </si>
  <si>
    <t>Pago de factura no. 3364 y 3372 por hospedaje de ponentes y encargado del Trailer de Ciencia durante la XXII SNCYT 2015</t>
  </si>
  <si>
    <t>T-0042328015</t>
  </si>
  <si>
    <t>CONCILIACIÓN BANCARIA DE LA CUENTA  DEL 01 AL 30 DE OCTUBRE DEL 2015</t>
  </si>
  <si>
    <t>T-0002795012</t>
  </si>
  <si>
    <t>T-0002795019</t>
  </si>
  <si>
    <t>Depósito Ingresos propios captados en Octubre 2015</t>
  </si>
  <si>
    <t>CH-1870</t>
  </si>
  <si>
    <t>CH-1871</t>
  </si>
  <si>
    <t>Pago de facturas no. B 2766 por combustible para vehículos oficiales del ITS Tamazula</t>
  </si>
  <si>
    <t>T-0067731031</t>
  </si>
  <si>
    <t>María del Sagrario Torres Ochoa</t>
  </si>
  <si>
    <t>Pago de facturas no. 345 y 344 por materiales para mantenimiento de almacen del invernadero del ITS de Tamazula de Gordiano</t>
  </si>
  <si>
    <t>Pago de facturas no. FE 5406 Y FE 5431 por materiales para mantenimiento de las instalaciones del ITS de Tamazula de Gordiano y para proyectos de la SNCyT 2015</t>
  </si>
  <si>
    <t>Pago de factura no. A2280 por material para mantenimiento general del ITS Tamazula</t>
  </si>
  <si>
    <t>Depósito: Ministración Estatal por concepto de servicios personales y gastos de operación correspondiente a la segunda ministración del mes de Octubre 2015</t>
  </si>
  <si>
    <t>Pago por reposición de fondo fijo de caja según poliza no. 53</t>
  </si>
  <si>
    <t>Pago por reposición de fondo fijo de caja según poliza no. 52</t>
  </si>
  <si>
    <t>Pago por reposición de fondo fijo de caja según poliza no. 54</t>
  </si>
  <si>
    <t>Pago por reposición de fondo fijo de caja según poliza no. 55</t>
  </si>
  <si>
    <t>Pago por reposición de fondo fijo de caja según poliza no. 56</t>
  </si>
  <si>
    <t>Pago por reposición de fondo fijo de caja según poliza no. 57</t>
  </si>
  <si>
    <t>Pago por reposición de fondo fijo de caja según poliza no. 58</t>
  </si>
  <si>
    <t>Pago por reposición de fondo fijo de caja según poliza no. 59</t>
  </si>
  <si>
    <t>10</t>
  </si>
  <si>
    <t>Victor Mauricio Hernández García</t>
  </si>
  <si>
    <t>CONCILIACIÓN BANCARIA DE LA CUENTA  DEL 01 AL 30 DE NOVIEMBRE DEL 2015</t>
  </si>
  <si>
    <t>CONCILIACIÓN BANCARIA DE LA CUENTA NO. 0162118661 DEL 01 AL 30 DE NOVIEMBRE  DE 2015</t>
  </si>
  <si>
    <t>SALDOS AL 30 DE NOVIEMBRE  DE 2015:</t>
  </si>
  <si>
    <t>T-2002795032</t>
  </si>
  <si>
    <t>Pago de factura no. FF1700 por memorias usb y flash adata para SNCYT 2015</t>
  </si>
  <si>
    <t>T-2002795039</t>
  </si>
  <si>
    <t>Josue Serafin García Castellanos</t>
  </si>
  <si>
    <t>T-2002795045</t>
  </si>
  <si>
    <t>Pago de factura no. 60 por apoyo de traslado para el sindicato del ITS Tamazula</t>
  </si>
  <si>
    <t>T-2002795052</t>
  </si>
  <si>
    <t>Pago de factura no. 5 por impartir 68 horas del taller de Ingles 1 del 16 al 31 de Octubre 2015</t>
  </si>
  <si>
    <t>T-2002795059</t>
  </si>
  <si>
    <t>Pago de factura no. 5 por impartir 66  horas del taller de Ingles 1 del 15 al 31 de Octubre 2015</t>
  </si>
  <si>
    <t>T-0088718017</t>
  </si>
  <si>
    <t>T-0088718014</t>
  </si>
  <si>
    <t>T-0088718011</t>
  </si>
  <si>
    <t>T-0050610008</t>
  </si>
  <si>
    <t>T-1097763010</t>
  </si>
  <si>
    <t>Hotel Brisas de Chapala Sa de Cv</t>
  </si>
  <si>
    <t>T-0044099008</t>
  </si>
  <si>
    <t>Pago de factura no. 74 A por 8 piezas de moscoba negra para la escolta oficial del ITS Tamazula</t>
  </si>
  <si>
    <t>T-0096949008</t>
  </si>
  <si>
    <t xml:space="preserve">Edgar osvaldo Rodriguez Munguía </t>
  </si>
  <si>
    <t>Pago de factura no. 33 por viajes de Tamazula a Chapala con movimientos de alumnos que participaran en el Intertecnologico Chapala 2015 del 9 al 13 de noviembre 2015</t>
  </si>
  <si>
    <t>T-0042286008</t>
  </si>
  <si>
    <t>Pago de cuotas sindicales retenidas en los meses Julio, Agosto, Septiembre y Octubre 2015</t>
  </si>
  <si>
    <t>T-0003845009</t>
  </si>
  <si>
    <t>Traspaso para pago a pensiones del Estado 1ra. Qna. Noviembre  2015</t>
  </si>
  <si>
    <t>Pago Sedar 1ra. Qna. Noviembre  2015</t>
  </si>
  <si>
    <t>Pago del 25% de pension alimenticia de la 1ra. Qna. de Noviembre  2015 descontado al Mtro. J. Jesús Iniestra González</t>
  </si>
  <si>
    <t>Pago de cuotas imss liquidación del mes de octubre de 2015</t>
  </si>
  <si>
    <t>Pago de factura no. 62 por fertilizante granulado para uso en invernadero del ITS Tamazula</t>
  </si>
  <si>
    <t>Luis Fernando López Magaña</t>
  </si>
  <si>
    <t>Alfredo Gonzalez Martínez</t>
  </si>
  <si>
    <t>Pago de viáticos de la comisión del 4 al 7 de noviembre de 2015 por asistir a la Reunión Nacional de Directores en México D.F.</t>
  </si>
  <si>
    <t>Juan Laura Padilla Pérez</t>
  </si>
  <si>
    <t>Pago de factura no. F2417 por hospedaje y alimentación de 75 personas que asisten al Intertecnologico Chapala 2015</t>
  </si>
  <si>
    <t>T-0088718037</t>
  </si>
  <si>
    <t>Pago del 1% de cuotas sindicales retenidas a los trabajadores del ITS Tamazula, del mes de julio, agosto, septiembre y octubre 2015</t>
  </si>
  <si>
    <t>T-22781004</t>
  </si>
  <si>
    <t>T-9173944022</t>
  </si>
  <si>
    <t>Pago de factura no. 1322 por servicios de mantenimiento, asesoría y soporte técnico de sistemas de información empress, correspondiente al mes de noviembre del 2015 para el ITS Tamazula de Gordiano</t>
  </si>
  <si>
    <t>T-4973944031</t>
  </si>
  <si>
    <t>Pago de factura no. 311 por uniformes para las Selecciones del ITS de Tamazula de Gordiano a participar en los Intertecnológicos Chapala 2015</t>
  </si>
  <si>
    <t>T-0041030012</t>
  </si>
  <si>
    <t>Pago de factura no. 378 por material para mantenimiento del almacen del invernadero del ITS de Tamazula de Gordiano</t>
  </si>
  <si>
    <t>T-0041030019</t>
  </si>
  <si>
    <t>Martín Magaña Vega</t>
  </si>
  <si>
    <t>Pago de factura no. 36440 por material para mantenimiento de instalaciones del ITS de Tamazula de Gordiano</t>
  </si>
  <si>
    <t>T-0041030026</t>
  </si>
  <si>
    <t>Pago de factura no. F779665810EF por servicio de mantenimiento preventivo y correctivo para impresora HP4730 y factura no. 0AA7C03EEC9D por servicio de mantenimiento correctivo y carga de software para equipo xerox 5740  del ITS de Tamazula de Gordiano</t>
  </si>
  <si>
    <t>T-0041030033</t>
  </si>
  <si>
    <t>Pago de viáticos de la comisión del 12 de noviembre de 2015 por recoger reactivo que van a prestar para proyecto de investigación, en Irapuato, Guanajuato</t>
  </si>
  <si>
    <t>T-0041030040</t>
  </si>
  <si>
    <t>Pago de factura no. XD 4760615 por servicio de energía eléctrica en las instalaciones del ITS de Tamazula de Gordiano durante el periodo 28 de septiembre a 28 de octubre de 2015</t>
  </si>
  <si>
    <t>Transferencia no. 3135510011 para pago de pensiones de la 1ra. Qna. de Noviembre/15</t>
  </si>
  <si>
    <t>Número de recibo 1370021</t>
  </si>
  <si>
    <t>Número de recibo 1370022</t>
  </si>
  <si>
    <t>Número de recibo 1370023</t>
  </si>
  <si>
    <t>Número de recibo 1370024</t>
  </si>
  <si>
    <t>Número de recibo 1370025</t>
  </si>
  <si>
    <t>Número de recibo 1370026</t>
  </si>
  <si>
    <t>Número de recibo 1370027</t>
  </si>
  <si>
    <t>Número de recibo 1370028</t>
  </si>
  <si>
    <t>T-3135510011</t>
  </si>
  <si>
    <t>T-2030674022</t>
  </si>
  <si>
    <t>T-1458624012</t>
  </si>
  <si>
    <t>T-361290</t>
  </si>
  <si>
    <t>Pago de nómina por transferencia electrónica con folio de lote no. 361290 de la 1ra. Qna. Noviembre 2015. Al personal Administrativo</t>
  </si>
  <si>
    <t>T-366660</t>
  </si>
  <si>
    <t>Pago de nómina por transferencia electrónica con folio de lote no. 366660 de la 1ra. Qna. Noviembre  2015. Al personal Docente</t>
  </si>
  <si>
    <t>CH-1872</t>
  </si>
  <si>
    <t>Pago por reposición de fondo fijo de caja según poliza no. 60</t>
  </si>
  <si>
    <t>CH-1873</t>
  </si>
  <si>
    <t>Pago por reposición de fondo fijo de caja según poliza no. 61</t>
  </si>
  <si>
    <t>CH-1874</t>
  </si>
  <si>
    <t>CH-1875</t>
  </si>
  <si>
    <t>Pago de nómina administrativa 1ra. Qna. Noviembre  2015</t>
  </si>
  <si>
    <t>T-6724728037</t>
  </si>
  <si>
    <t>Servicio Méndez Ibañez SA de CV</t>
  </si>
  <si>
    <t>Pago de factura no. G22177 y G22268 por gasolina para vehículos oficiales del ITS Tamazula de Gordiano</t>
  </si>
  <si>
    <t>T-0024728050</t>
  </si>
  <si>
    <t xml:space="preserve">Pago de factura no. F 7246 por material y reactivos para proyecto de investigación </t>
  </si>
  <si>
    <t>T-0224728061</t>
  </si>
  <si>
    <t xml:space="preserve">Pago de factura no. 1422 y 1415 por renta de mesas, sillas, mantelería y toldos para la SNCyT 2015 del ITS de Tamazula de Gordiano </t>
  </si>
  <si>
    <t>T-9611720019</t>
  </si>
  <si>
    <t>T-0035553008</t>
  </si>
  <si>
    <t>Servicio El Prado S.A. de C.V.</t>
  </si>
  <si>
    <t>Pago de factura no. A1000 y B2968 por gasolina para vehículos oficiales del ITS Tamazula de Gordiano</t>
  </si>
  <si>
    <t>T-0035553015</t>
  </si>
  <si>
    <t>Pago de factura no.  A642  por servicio y asesoría legal correspondiente al mes de noviembre 2015</t>
  </si>
  <si>
    <t>T-7035553026</t>
  </si>
  <si>
    <t>Pago de factura no. A 185 por servicio de difusión de los eventos realizados con motivo de la XXII SNCyT 2015 del ITS de Tamazula de Gordiano</t>
  </si>
  <si>
    <t>T-0035553035</t>
  </si>
  <si>
    <t>Pago de facturas no. TAMG-4582, TAMG-4583, TAMG-4584 y TAMG-4581 por garrafones de agua para consumo de alumnos, personal docente y administrativo del ITS de Tamazula de Gordiano</t>
  </si>
  <si>
    <t>T-3870889009</t>
  </si>
  <si>
    <t xml:space="preserve">Pago de factura no. FF1780 por 4 proyector benq ms5504 </t>
  </si>
  <si>
    <t>T-123215051865</t>
  </si>
  <si>
    <t>Transferencia electrónica no. de operación 123215051865 de entero de retenciones correspondientes a salarios, asimilados a salarios, servicios profesionales del mes de octubre/15</t>
  </si>
  <si>
    <t>CH-1876</t>
  </si>
  <si>
    <t>CH-1877</t>
  </si>
  <si>
    <t>CH-1878</t>
  </si>
  <si>
    <t>Francisco Javier Cañas Briseño</t>
  </si>
  <si>
    <t>Pago de factura no. 422 por fruta para ofrecer durante los seminarios de las carreras de Ingenierías en Innovación y Alimentarias del ITS de Tamazula</t>
  </si>
  <si>
    <t>T-4173222011</t>
  </si>
  <si>
    <t>Pago de factura no. 7495D07FB5BA por material para proyectos de la carrera de Ingeniería Electromécanica del ITS de Tamazula de Gordiano</t>
  </si>
  <si>
    <t>T-0097982008</t>
  </si>
  <si>
    <t>Pago de factura no. 2285 por material para mantenimiento de diferentes áreas del ITS de Tamazula de Gordiano</t>
  </si>
  <si>
    <t>T-2097982017</t>
  </si>
  <si>
    <t>Pago de factura no. A2430 por material para mantenimiento de diferentes áreas del ITS de Tamazula de Gordiano y para proyectos de la SNCyT 2015</t>
  </si>
  <si>
    <t>T-2097982024</t>
  </si>
  <si>
    <t>Pago de factura no. 06 de 68 horas por impartir Inglés I del 01 al 15 de noviembre de 2015</t>
  </si>
  <si>
    <t>Pedro Urzua Velazco</t>
  </si>
  <si>
    <t>T-2097982031</t>
  </si>
  <si>
    <t>Alfredo González Martínez</t>
  </si>
  <si>
    <t>Pago de factura no. 6 de 66 horas por impartir Inglés I del 1 al 15 de noviembre de 2015</t>
  </si>
  <si>
    <t>T-2008925011</t>
  </si>
  <si>
    <t xml:space="preserve">Pago de factura no. CFDI 572 por material para limpieza y uso en las instalaciones del ITS de Tamazula de Gordiano </t>
  </si>
  <si>
    <t>T-0008925017</t>
  </si>
  <si>
    <t>Pago de facturas no. B2931, B3068 y B3112 por combustible para vehiculos oficiales del ITS Tamazula de Gordiano</t>
  </si>
  <si>
    <t>T-0067989022</t>
  </si>
  <si>
    <t>Análisis Técnicos S.A. de C.V.</t>
  </si>
  <si>
    <t>Pago de factura no. FE 20604 por análisis de fertilidad de suelos (paq 20 determinaciones) de los invernaderos del ITS de Tamazula de Gordiano</t>
  </si>
  <si>
    <t>Pago por reposición de fondo fijo de caja según poliza no. 62</t>
  </si>
  <si>
    <t>Pago por reposición de fondo fijo de caja según poliza no. 63</t>
  </si>
  <si>
    <t>T-0096310008</t>
  </si>
  <si>
    <t>Pago de viáticos de la comisión del 9, del 11 al 13, del 17 y 24 de noviembre de 2015</t>
  </si>
  <si>
    <t>T-0096310015</t>
  </si>
  <si>
    <t>Pago de viáticos de la comisión del 24 de noviembre de 2015 por trasladar a los miembros de la H. Junta Directiva, en Guadalajara, Jalisco</t>
  </si>
  <si>
    <t>Depósito: Ministración Federal por concepto de servicios personales, gastos de operación, 1ra. parte de aguinaldo, incremento salarial, prestaciones, correspondientes al mes de Noviembre de 2015</t>
  </si>
  <si>
    <t xml:space="preserve">Reintegro de diferencias de sedar generadas en la 2da. qna. de abril de 2015 correspondientes a la cantidad de $51.40 de Guillermina Gomez Martínez y $226.36 de José Andrade García </t>
  </si>
  <si>
    <t>Depósito: Ministración Estatal por concepto de servicios personales y gastos de operación correspondiente a la primera ministración del mes de Noviembre 2015</t>
  </si>
  <si>
    <t>Reintegro de diferencia en viáticos de la transferencia no. 0072300025 de fecha 23/10/2015 de la comisión de la Mtra. Guadalupe Ruiz Ibarra del 26 al 28 de octubre de 2015 a Texcoco, Edo. De México</t>
  </si>
  <si>
    <t>Reintegro de diferencia en viáticos del cheque no. 1877 de la comisión de José de Jesús Magaña Magaña del 13/11/2015 a Guadalajara, Jalisco</t>
  </si>
  <si>
    <t>T-0004815011</t>
  </si>
  <si>
    <t>Pago de viáticos de la comisión del 26 de noviembre de 2015 por traslado del director y jefe de planeación a buscar autobus para el ITS de Tamazula de Gordiano</t>
  </si>
  <si>
    <t>CH-1879</t>
  </si>
  <si>
    <t>Pago por reposición de fondo fijo de caja según poliza no. 64</t>
  </si>
  <si>
    <t>T-0047857008</t>
  </si>
  <si>
    <t xml:space="preserve">Aurelio Vargas Espinoza </t>
  </si>
  <si>
    <t xml:space="preserve">Pago de factura no. 5081 por material para mantenimiento de almacen en los invernaderos del ITS de Tamazula de Gordiano </t>
  </si>
  <si>
    <t>T-7147857018</t>
  </si>
  <si>
    <t>Pago de factura no. FE 2712 por material de papelería para uso cotidiano en las actividades del área de biblioteca del ITS de Tamazula de Gordiano</t>
  </si>
  <si>
    <t>T-0047857025</t>
  </si>
  <si>
    <t>Pago de viáticos de la comisión del 26 de noviembre de 2015 por participar en el XXVI Congreso internacional de energía, en Zapopan, Jalisco</t>
  </si>
  <si>
    <t>T-0047857032</t>
  </si>
  <si>
    <t>Pago de facturas no. FE 5605 y FE 5582 por material para mantenimiento de instalaciones, para los invernaderos y para proyectos de investigación del ITS de Tamazula de Gordiano</t>
  </si>
  <si>
    <t>T-5237544009</t>
  </si>
  <si>
    <t>Martha Leticia Hernández Hernández</t>
  </si>
  <si>
    <t>Pago de factura no. 56 por póliza anual 2015 asesoría y soporte técnico remotos sistema escolar conet</t>
  </si>
  <si>
    <t>T-2476620021</t>
  </si>
  <si>
    <t>Pago de factura no. G22564 por gasolina para vehículos oficiales del ITS Tamazula de Gordiano</t>
  </si>
  <si>
    <t>T-4934473010</t>
  </si>
  <si>
    <t>Kenia Rubi Sánchez Catalan</t>
  </si>
  <si>
    <t>Pago de factura no. 726 por marcador de peso molecular para proyecto de investigación de la carrera de Industrias Alimentarias del ITS de Tamazula de Gordiano</t>
  </si>
  <si>
    <t>T-0034473017</t>
  </si>
  <si>
    <t>Proyectos y suministros agroindustriales S.A. de C.V.</t>
  </si>
  <si>
    <t>Pago de factura no. D 1072 por válvulas para proyecto de investigación de la carrera de Electromécanica del ITS de Tamazula de Gordiano</t>
  </si>
  <si>
    <t>T-2034473027</t>
  </si>
  <si>
    <t>Pago Sedar 2da. Qna. Noviembre  2015</t>
  </si>
  <si>
    <t>T-2034473035</t>
  </si>
  <si>
    <t>Traspaso para pago a pensiones del Estado 2da. Qna. Noviembre  2015</t>
  </si>
  <si>
    <t>T-2034473043</t>
  </si>
  <si>
    <t>Transferencia no. 2034473035 para pago de pensiones de la 2da. Qna. de Noviembre/15</t>
  </si>
  <si>
    <t>T-585130</t>
  </si>
  <si>
    <t>Pago de nómina por transferencia electrónica con folio de lote no. 585130 de la 2da. Qna. Noviembre 2015. Al personal Administrativo</t>
  </si>
  <si>
    <t>T-589870</t>
  </si>
  <si>
    <t>Pago de nómina por transferencia electrónica con folio de lote no. 589870 de la 2da. Qna. Noviembre  2015. Al personal Docente</t>
  </si>
  <si>
    <t>T-2025890046</t>
  </si>
  <si>
    <t>Pago del 25% de pension alimenticia de la 2da. Qna. de Noviembre  2015 descontado al Mtro. J. Jesús Iniestra González</t>
  </si>
  <si>
    <t>CH-1880</t>
  </si>
  <si>
    <t>CH-1881</t>
  </si>
  <si>
    <t>CH-1882</t>
  </si>
  <si>
    <t>Pago de nómina administrativa 2da. Qna. Noviembre  2015</t>
  </si>
  <si>
    <t>T-0029941009</t>
  </si>
  <si>
    <t>Depósito: Ministración Federal por concepto de Prodet Noviembre 2015</t>
  </si>
  <si>
    <t>Depósito: Ministración Federal por concepto de Prestaciones Socioeconómicas de febrero a octubre de 2015</t>
  </si>
  <si>
    <t>Pago por reposición de fondo fijo de caja según poliza no. 65</t>
  </si>
  <si>
    <t>Pago de factura no. B2547 por servicio de reparación a vehículo oficial del ITS de Tamazula de Gordiano aveo placas JGW8213</t>
  </si>
  <si>
    <t>T-4449598052</t>
  </si>
  <si>
    <t>Pago de factura no. G22748 por gasolina para vehículos oficiales del ITS Tamazula de Gordiano</t>
  </si>
  <si>
    <t>T-0049598061</t>
  </si>
  <si>
    <t>Pago de facturas no. A1543, A1544, A1545 y B3394 por combustible para vehiculos oficiales del ITS Tamazula de Gordiano</t>
  </si>
  <si>
    <t>T-0078580008</t>
  </si>
  <si>
    <t>Pago de complemento de viáticos de la comisión del 9 al 14 de noviembre de 2015 por participar en los juegos intertecnológicos 2015, en Chapala, Jalisco</t>
  </si>
  <si>
    <t>T-0049598008</t>
  </si>
  <si>
    <t>Victor Arturo González Magallón</t>
  </si>
  <si>
    <t>Pago de factura no. 55 por material para realizar puerta de invernadero del ITS de Tamazula de Gordiano</t>
  </si>
  <si>
    <t>T-9749598016</t>
  </si>
  <si>
    <t>Pago de factura no. A57 por material para proyecto de investigación de la carrera de Electromecánica del ITS de Tamazula de Gordiano</t>
  </si>
  <si>
    <t>T-0949598024</t>
  </si>
  <si>
    <t>Transporte empresarial magaña S.A. de C.V.</t>
  </si>
  <si>
    <t xml:space="preserve">Pago de factura no. CFDI 141 por traslado de alumnos Tamazula-Guadalajara centro por visita de empresa el día 26 de noviembre de 2015 </t>
  </si>
  <si>
    <t>T-9349598032</t>
  </si>
  <si>
    <t>Pago de factura no. 4E80B9F03D5F de 68 horas por impartir Inglés I del 16 al 30 de noviembre de 2015</t>
  </si>
  <si>
    <t>T-7549598040</t>
  </si>
  <si>
    <t>Pago de factura no. 7 de 66 horas por impartir Inglés I del 16 al 30 de noviembre de 2015</t>
  </si>
  <si>
    <t>T-9588992014</t>
  </si>
  <si>
    <t>Pago de factura no. 4A por alimentos para los miembros de la H. Junta Directiva celebrada el día 24 de noviembre de 2015</t>
  </si>
  <si>
    <t>CH-1883</t>
  </si>
  <si>
    <t>CH-1884</t>
  </si>
  <si>
    <t>Pago por reposición de fondo fijo de caja según póliza no. 66</t>
  </si>
  <si>
    <t>CH-1885</t>
  </si>
  <si>
    <t>Pago por reposición de fondo fijo de caja según póliza no. 67</t>
  </si>
  <si>
    <t>Número de recibo 1376990</t>
  </si>
  <si>
    <t>Número de recibo 1376991</t>
  </si>
  <si>
    <t>Número de recibo 1376992</t>
  </si>
  <si>
    <t>Número de recibo 1376994</t>
  </si>
  <si>
    <t>Número de recibo 1376995</t>
  </si>
  <si>
    <t>Número de recibo 1376996</t>
  </si>
  <si>
    <t>Número de recibo 1376997</t>
  </si>
  <si>
    <t>Número de recibo 1376998</t>
  </si>
  <si>
    <t>Reintegro de viáticos de la transferencia no. 0004815011 de fecha 24/11/2015 de la comisión de José de Jesús Magaña Magaña del 26/11/2015 a Guanajuato, Gto.</t>
  </si>
  <si>
    <t>Reintegro de diferencia de viáticos de la transferencia no. 0096310015 de la comisión de José de Jesús Magaña Magaña del 24/11/2015 a Guadalajara, Jalisco</t>
  </si>
  <si>
    <t>11</t>
  </si>
  <si>
    <t>Depósito Ingresos propios captados en Noviembre 2015</t>
  </si>
  <si>
    <t xml:space="preserve"> </t>
  </si>
  <si>
    <t>CONCILIACIÓN BANCARIA DE LA CUENTA NO. 0162118661 DEL 01 AL 31 DE DICIEMBRE  DE 2015</t>
  </si>
  <si>
    <t>SALDOS AL 31 DE DICIEMBRE  DE 2015:</t>
  </si>
  <si>
    <t>T-0015957012</t>
  </si>
  <si>
    <t>Pago de viáticos de la comisión del 3 al 4 de diciembre de 2015 por asistir a curso de certificación rumbo a la excelencia, en Guadalajara, Jalisco</t>
  </si>
  <si>
    <t>T-2097831010</t>
  </si>
  <si>
    <t>Pago de factura no. 89 por plástico calibre para el invernadero y pago de facturas no. 92 y 93 por fertilizantes para las parcelas del ITS de Tamazula de Gordiano</t>
  </si>
  <si>
    <t>T-0097831018</t>
  </si>
  <si>
    <t>Pago de factura no. 78 por brochures y bipticos informativo de las carreras del ITS de Tamazula de Gordiano</t>
  </si>
  <si>
    <t>CH-1886</t>
  </si>
  <si>
    <t>Pago por reposición de fondo fijo de caja según póliza no. 68</t>
  </si>
  <si>
    <t>Reintegro de diferencia en viáticos de la Mtra. Rosa Angela Ruiz Farias de la comisión del 25 al 30 de octubre de 2015 por  asistir al modelo talento emprendedor en México, D.F.</t>
  </si>
  <si>
    <t>Reintegro de viáticos del Lic. Saúl Munguía Ortiz por duplicar pago de la comisión del 11 de noviembre de 2015 por asistir a los Juegos Intertecnológicos Chapala 2015</t>
  </si>
  <si>
    <t>Reintegro de diferencia en viáticos de la Mtra. Rosa Estela Villalvazo Magallón de la comisión del 25 al 30 de octubre de 2015 por  asistir al modelo talento emprendedor en México, D.F.</t>
  </si>
  <si>
    <t>Reintegro de viáticos del Lic. Saúl Munguía Ortiz por duplicar pago de la comisión del 24 de noviembre de 2015 por asistir a la segunda sesión ordinaria del sestej, en Guadalajara, Jalisco</t>
  </si>
  <si>
    <t>T-3223004</t>
  </si>
  <si>
    <t>Pago de cuotas imss liquidación del mes de noviembre de 2015</t>
  </si>
  <si>
    <t>T-2099002041</t>
  </si>
  <si>
    <t>Pago del 25% de pension alimenticia de la 1ra. Qna. de Diciembre  2015 descontado al Mtro. J. Jesús Iniestra González</t>
  </si>
  <si>
    <t>T-2099002062</t>
  </si>
  <si>
    <t>Pago Sedar 1ra. Qna. Diciembre  2015</t>
  </si>
  <si>
    <t>T-2099002070</t>
  </si>
  <si>
    <t>Traspaso para pago a pensiones del Estado 1ra. Qna. Diciembre  2015</t>
  </si>
  <si>
    <t>CONCILIACIÓN BANCARIA DE LA CUENTA  DEL 01 AL 31 DE DICIEMBRE DEL 2015</t>
  </si>
  <si>
    <t>Transferencia no. 2099002070 para pago de pensiones de la 1ra. Qna. de Diciembre/15</t>
  </si>
  <si>
    <t>T-2099002078</t>
  </si>
  <si>
    <t>CH-1887</t>
  </si>
  <si>
    <t>Pago de nómina administrativa 1ra. Qna. Diciembre  2015</t>
  </si>
  <si>
    <t>T-611130</t>
  </si>
  <si>
    <t>Pago de nómina por transferencia electrónica con folio de lote no. 611130 de la 1ra. Qna. Diciembre 2015. Al personal Docente</t>
  </si>
  <si>
    <t>T-557300</t>
  </si>
  <si>
    <t>Pago de nómina por transferencia electrónica con folio de lote no. 557300 de la 1ra. Qna. Diciembre 2015. Al personal Administrativo</t>
  </si>
  <si>
    <t>T-6456995159</t>
  </si>
  <si>
    <t>Pago de factura no. A62 por material para proyectos de la carrera de Ing. Electromecánica del ITS de Tamazula de Gordiano</t>
  </si>
  <si>
    <t>T-5856995156</t>
  </si>
  <si>
    <t>Pago de factura no. 1355 por servicios de mantenimiento, asesoría y soporte técnico de sistemas de información empress, correspondiente al mes de diciembre del 2015 para el ITS Tamazula de Gordiano</t>
  </si>
  <si>
    <t>T-7556995174</t>
  </si>
  <si>
    <t>Pago de factura no. 616 por servicio de digitalización y nombrado de 1 página, pólizas contables de Enero a Julio 2015 del ITS de Tamazula de Gordiano</t>
  </si>
  <si>
    <t>T-0056995033</t>
  </si>
  <si>
    <t>Pago de factura no. B2606, B2596, B2605 por servicio de mantenimiento de vehículos oficiales del ITS de Tamazula de Gordiano placas JGW8216, JGW8214 y JGW8215</t>
  </si>
  <si>
    <t>T-0056995040</t>
  </si>
  <si>
    <t>Análisis de agua, S.A. de C.V.</t>
  </si>
  <si>
    <t>Pago de factura no. A6955 por análisis de agua residual según nom-001 de la fosa séptica del segundo edificio del ITS de Tamazula de Gordiano</t>
  </si>
  <si>
    <t>T-0056995047</t>
  </si>
  <si>
    <t>Pago de factura no.  A668  por servicio y asesoría legal correspondiente al mes de diciembre 2015</t>
  </si>
  <si>
    <t>T-0056995062</t>
  </si>
  <si>
    <t>Pago de factura no. XD 4842357 por servicio de energía eléctrica en las instalaciones del ITS de Tamazula de Gordiano durante el periodo 28 de octubre a 27 de noviembre de 2015</t>
  </si>
  <si>
    <t>T-0056995054</t>
  </si>
  <si>
    <t>Pago de factura no. 2330 por material para mantenimiento de las instalaciones del ITS de Tamazula de Gordiano</t>
  </si>
  <si>
    <t>Número de recibo 1383647</t>
  </si>
  <si>
    <t>Número de recibo 1383648</t>
  </si>
  <si>
    <t>Número de recibo 1383649</t>
  </si>
  <si>
    <t>Número de recibo 1383650</t>
  </si>
  <si>
    <t>Número de recibo 1383651</t>
  </si>
  <si>
    <t>Número de recibo 1383652</t>
  </si>
  <si>
    <t>Número de recibo 1383653</t>
  </si>
  <si>
    <t>Número de recibo 1383654</t>
  </si>
  <si>
    <t>T-5592702350</t>
  </si>
  <si>
    <t>T-0063975008</t>
  </si>
  <si>
    <t>Pago de facturas no. A1629, B3579 y B3649 por combustible para vehículos oficiales del ITS Tamazula de Gordiano</t>
  </si>
  <si>
    <t>T-0063975015</t>
  </si>
  <si>
    <t>Israel Godinez Lara</t>
  </si>
  <si>
    <t>Pago de factura no. 046 A por renta de maquinaria para preparación de suelo en el ITS de Tamazula de Gordiano</t>
  </si>
  <si>
    <t>T-2063975024</t>
  </si>
  <si>
    <t>Pago de factura no. C 842 por asesoría del sistema de nominpaq en el área de recursos humanos del ITS de Tamazula de Gordiano</t>
  </si>
  <si>
    <t>T-2063975031</t>
  </si>
  <si>
    <t>Pago de factura no. 902D4677628E de 66 horas por impartir Inglés I del 1 al 15 de diciembre de 2015</t>
  </si>
  <si>
    <t>T-2063975040</t>
  </si>
  <si>
    <t>Pago de factura no. G23395 por gasolina para vehículos oficiales del ITS Tamazula de Gordiano</t>
  </si>
  <si>
    <t>T-2063975049</t>
  </si>
  <si>
    <t>Pago de factura no. FE2806 por material de papelería para uso cotidiano en biblioteca del ITS de Tamazula de Gordiano</t>
  </si>
  <si>
    <t>T-0025301008</t>
  </si>
  <si>
    <t>Angel Lozada Trinidad</t>
  </si>
  <si>
    <t>Pago de viáticos de la comisión del 12 al 16 de diciembre de 2015 por visita de estudios a la Bolsa Mexicana de Valores y a la Cámara de Diputados, en el D.F.</t>
  </si>
  <si>
    <t>T-1454798812</t>
  </si>
  <si>
    <t>Fernando López Reyes</t>
  </si>
  <si>
    <t>Pago de factura no. 730 por motor marca adises para 500 kg para proyecto de la carrera de Ing. Electromecánica del ITS de Tamazula de Gordiano</t>
  </si>
  <si>
    <t>T-123515045710</t>
  </si>
  <si>
    <t>Transferencia electrónica no. de operación 123515045710 de entero de retenciones correspondientes a salarios, asimilados a salarios, servicios profesionales del mes de noviembre/15</t>
  </si>
  <si>
    <t>T-0010655008</t>
  </si>
  <si>
    <t>Pago de factura no. 087D60AA3A22 por servicios especiales de Internet del mes de octubre del 2015</t>
  </si>
  <si>
    <t>T-0010655014</t>
  </si>
  <si>
    <t>Pago de factura no. F27ECC9C1673 por servicios especiales de Internet del mes de noviembre del 2015</t>
  </si>
  <si>
    <t>T-0010655020</t>
  </si>
  <si>
    <t>Pago de factura no. 6AE91F230E21 por servicios especiales de Internet del mes de diciembre del 2015</t>
  </si>
  <si>
    <t>T-0010655026</t>
  </si>
  <si>
    <t>Pago de factura no. 79A67C1407F2  por servicio telefónico en las oficinas del ITS de Tamazula (rentas, servicio medido, llamadas a celular, soluciones integrales y servicios especiales) de octubre 2015</t>
  </si>
  <si>
    <t>T-0010655032</t>
  </si>
  <si>
    <t>Pago de factura no. 67E0BBC95471 por servicio telefónico en las oficinas del ITS de Tamazula (rentas, servicio medido, llamadas a celular, soluciones integrales y servicios especiales) de noviembre 2015</t>
  </si>
  <si>
    <t>T-0010655038</t>
  </si>
  <si>
    <t>Pago de factura no. D8BB19C04782 por servicio telefónico en las oficinas del ITS de Tamazula (rentas, servicio medido, llamadas a celular, soluciones integrales y servicios especiales) de diciembre 2015</t>
  </si>
  <si>
    <t>T-653560</t>
  </si>
  <si>
    <t>Pago de nómina por transferencia electrónica con folio de lote no. 653560 de la 2da. Qna. Diciembre 2015. Al personal Docente</t>
  </si>
  <si>
    <t>T-663110</t>
  </si>
  <si>
    <t>Pago de nómina por transferencia electrónica con folio de lote no. 663110 de la 2da. Qna. Diciembre 2015. Al personal Administrativo</t>
  </si>
  <si>
    <t>T-2003454067</t>
  </si>
  <si>
    <t>Pago de nómina administrativa 2da. Qna. Diciembre  2015</t>
  </si>
  <si>
    <t>T-2003454074</t>
  </si>
  <si>
    <t>Pago del 25% de pension alimenticia de la 2da. Qna. de Diciembre  2015 descontado al Mtro. J. Jesús Iniestra González</t>
  </si>
  <si>
    <t>T-2026769013</t>
  </si>
  <si>
    <t>T-2026769022</t>
  </si>
  <si>
    <t>Pago Sedar 2da. Qna. Diciembre  2015</t>
  </si>
  <si>
    <t>T-2026769031</t>
  </si>
  <si>
    <t>Traspaso para pago a pensiones del Estado 2da. Qna. Diciembre  2015</t>
  </si>
  <si>
    <t>Transferencia no. 2026769031 para pago de pensiones de la 2da. Qna. de Diciembre/15</t>
  </si>
  <si>
    <t>T-0009642008</t>
  </si>
  <si>
    <t>Pago del 1% de cuotas sindicales retenidas a los trabajadores del ITS Tamazula, del mes de noviembre y diciembre 2015</t>
  </si>
  <si>
    <t>T-8643373384</t>
  </si>
  <si>
    <t>Miguel Angel Pérez Saavedra</t>
  </si>
  <si>
    <t>Pago de facturas no. C87CEB7BD58A, CD391ACCB111, EC0FEB8AFF15, 7ACEC7A2592A, 9833BB0D4AE8, 9BFAFC9111A0 y 4A977252A312 por lentes otorgados como parte de las prestaciones para el personal del ITS de Tamazula de Gordiano para Manuel Villalvazo Gutiérrez, Jesús Ramón Gauna Sigala, Francisco Javier Sánchez Pérez, Leticia Ríos Salome, Angel Lozada Trinidad, Roberto Carlos Cuevas del Río y Mariana Elizabeth Juárez Cisneros</t>
  </si>
  <si>
    <t>T-0043373016</t>
  </si>
  <si>
    <t>Pago de cuotas sindicales retenidas en los meses Noviembre y Diciembre 2015</t>
  </si>
  <si>
    <t>T-0034532008</t>
  </si>
  <si>
    <t>Pago de factura no. 75 por honorarios profesionales Proyecto Tectamix 2015-16 Etapa I Avance 43.32%</t>
  </si>
  <si>
    <t>T-4434532343</t>
  </si>
  <si>
    <t>Pago de factura no. 548DA39F5554 de 28 horas por impartir Inglés I del 16 al 31 de diciembre de 2015</t>
  </si>
  <si>
    <t>T-2334532321</t>
  </si>
  <si>
    <t>GBS Consulta Actuarial, S.C.</t>
  </si>
  <si>
    <t>Pago de factura no. LEON48 por cálculo actuarial prima de antigüedad y cálculo actuarial indemnización legal</t>
  </si>
  <si>
    <t>T-0086349008</t>
  </si>
  <si>
    <t>Pago de facturas no. B3710, B3769, B3825 y B3880 por combustible para vehículos oficiales del ITS Tamazula de Gordiano</t>
  </si>
  <si>
    <t>T-0086349024</t>
  </si>
  <si>
    <t>Pago de factura no. FE5775 y FE5827 por material para mantenimiento de las instalaciones del ITS de Tamazula y para proyecto de la carrera de Ing. Electromecánica</t>
  </si>
  <si>
    <t>T-2086349018</t>
  </si>
  <si>
    <t>Pago de factura no. G23918 y G23648 por gasolina para vehículos oficiales del ITS Tamazula de Gordiano</t>
  </si>
  <si>
    <t>T-2086349032</t>
  </si>
  <si>
    <t>Pago de factura no. 08 de 68 horas por impartir Inglés I del 1 al 15 de diciembre de 2015 y factura no. 09 de 20 horas por impartir inglés I del 16 al 18 de diciembre 2015</t>
  </si>
  <si>
    <t>T-0086349048</t>
  </si>
  <si>
    <t>Pago de factura no. F7483 por productos químicos para proyecto de la carrera de Ing. en Industrias Alimentarias del ITS de Tamazula de Gordiano</t>
  </si>
  <si>
    <t>T-0086349065</t>
  </si>
  <si>
    <t>Pago de factura no. D6817 por toners para las impresoras del ITS de Tamazula de Gordiano</t>
  </si>
  <si>
    <t>T-0086349072</t>
  </si>
  <si>
    <t>Pago de facturas no. 2201 y 2200 por materiales para mantenimiento general de las instalaciones del ITS de Tamazula, para proyecto de la carrera de Ing. Electromecánica y para mantenimiento de las áreas verdes del ITS</t>
  </si>
  <si>
    <t>T-0086349079</t>
  </si>
  <si>
    <t>Pago de factura no. 040 por arreglos florales para eventos con motivos de la 22° semana nacional de ciencia y tecnología celebrada del 21 al 24 de octubre de 2015</t>
  </si>
  <si>
    <t>Rodolfo Bustamante Vargas</t>
  </si>
  <si>
    <t>T-0086349086</t>
  </si>
  <si>
    <t>Erika Susana Mendoza García</t>
  </si>
  <si>
    <t>Pago de factura no. 6 por impresión de reconocimientos a alumnos destacados en el fin del ciclo escolar agosto 2015-enero 2016</t>
  </si>
  <si>
    <t>T-0086349093</t>
  </si>
  <si>
    <t>Pago de factura no. B2668 por amortiguador para el vehículo malibu placas JJX5505 del ITS de Tamazula de Gordiano</t>
  </si>
  <si>
    <t>CH-1888</t>
  </si>
  <si>
    <t>Pago por reposición de fondo fijo de caja según póliza no. 69</t>
  </si>
  <si>
    <t>CH-1889</t>
  </si>
  <si>
    <t>CH-1890</t>
  </si>
  <si>
    <t>CH-1891</t>
  </si>
  <si>
    <t xml:space="preserve">Pago de factura no. 25 por apoyo para lentes del docente Juan José Venegas Moreno </t>
  </si>
  <si>
    <t>Susana Gutiérrez  Ramírez</t>
  </si>
  <si>
    <t>Pago de factura no. AAA1B2D9 de apoyo para lentes por prestación otorgada a Rosa Angelica Mojica Contreras</t>
  </si>
  <si>
    <t>Número de recibo 1388630</t>
  </si>
  <si>
    <t>Número de recibo 1388631</t>
  </si>
  <si>
    <t>Número de recibo 1388632</t>
  </si>
  <si>
    <t>Número de recibo 1388633</t>
  </si>
  <si>
    <t>Número de recibo 1388634</t>
  </si>
  <si>
    <t>Número de recibo 1388635</t>
  </si>
  <si>
    <t>Número de recibo 1388636</t>
  </si>
  <si>
    <t>Número de recibo 1388637</t>
  </si>
  <si>
    <t>T-2078500016</t>
  </si>
  <si>
    <t>Pago de factura no. 623 por servicio de digitalización y nombrado de 1 página, pólizas contables de Agosto a Octubre 2015 del ITS de Tamazula de Gordiano</t>
  </si>
  <si>
    <t>T-2078500023</t>
  </si>
  <si>
    <t xml:space="preserve">Pago de factura no. 513 por 2 viajes de arena amarilla para relleno de la entrada posterior del ITS de Tamazula de Gordiano </t>
  </si>
  <si>
    <t>T-2078500030</t>
  </si>
  <si>
    <t>T-2078500037</t>
  </si>
  <si>
    <t>Jackie David Gutiérrez</t>
  </si>
  <si>
    <t>Pago de factura no. A80 por asesoría especializada en el sistema nominpaq del ITS de Tamazula de Gordiano</t>
  </si>
  <si>
    <t>T-2078500044</t>
  </si>
  <si>
    <t>Pago de factura no. 4017 por plafon second look I para mantenimiento de las instalaciones del ITS de Tamazula de Gordiano</t>
  </si>
  <si>
    <t>T-2078500051</t>
  </si>
  <si>
    <t>Pago de factura no. 5A por alimentos para la semana de arte y cultura y seminario de innovación agrícola del ITS de Tamazula de Gordiano</t>
  </si>
  <si>
    <t>T-2078500061</t>
  </si>
  <si>
    <t>Pago de facturas no. FE 2831 por toners para impresoras del ITS de Tamazula de Gordiano y FE 2825 por papelería para el área de vinculación</t>
  </si>
  <si>
    <t>T-2000462011</t>
  </si>
  <si>
    <t xml:space="preserve">Pago de factura no. F15715 por materiales para uso y limpieza de las instalaciones del ITS de Tamazula de Gordiano y envío de los mismos </t>
  </si>
  <si>
    <t>T-0001795008</t>
  </si>
  <si>
    <t>Estafeta Mexicana, S.A. de C.V.</t>
  </si>
  <si>
    <t>Pago de factura no. 3FE39EF835D7 por guias prepagadas para envios del ITS de Tamazula de Gordiano</t>
  </si>
  <si>
    <t>Depósito: Ministración Estatal por concepto de servicios personales y gastos de operación correspondiente a la segunda ministración del mes de Noviembre 2015</t>
  </si>
  <si>
    <t>Depósito: Ministración Federal por concepto de Servicios personales incremento, prestaciones Diciembre 2015</t>
  </si>
  <si>
    <t>Depósito: Ministración Estatal por concepto de servicios personales y gastos de operación correspondiente a la primera y segunda ministración del mes de Diciembre 2015</t>
  </si>
  <si>
    <t>Reintegro de recurso del proveedor Distribuidora Gobi S.A. de C.V. por duplicar pago de factura no. 15715</t>
  </si>
  <si>
    <t>Depósito Ingresos propios captados en Diciembre 2015</t>
  </si>
  <si>
    <t>Comisión CIE Diciembre 2015</t>
  </si>
  <si>
    <t>IVA Comisión CIE Diciembre 2015</t>
  </si>
  <si>
    <t>CH-1892</t>
  </si>
  <si>
    <t>CH-1893</t>
  </si>
  <si>
    <t>Pago por reposición de fondo fijo de caja según póliza no. 70</t>
  </si>
  <si>
    <t>Pago de factura no. A2592 y A2543 por material para mantenimiento de las instalaciones del ITS de Tamazula de Gordiano</t>
  </si>
  <si>
    <t>T-2086349102</t>
  </si>
  <si>
    <t>CH-1894</t>
  </si>
  <si>
    <t>Pago por reposición de fondo fijo de caja según póliza no. 71</t>
  </si>
  <si>
    <t>Pago de factura no. 491 por agroquímicos para invernadero del ITS de Tamazula</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</si>
</sst>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80A]dddd\,\ dd&quot; de &quot;mmmm&quot; de &quot;yyyy"/>
    <numFmt numFmtId="173" formatCode="mmm\-yyyy"/>
    <numFmt numFmtId="174" formatCode="&quot;$&quot;#,##0.00"/>
    <numFmt numFmtId="175" formatCode="#,##0.00_ ;\-#,##0.00\ "/>
    <numFmt numFmtId="176" formatCode="[$-80A]hh:mm:ss\ AM/PM"/>
    <numFmt numFmtId="177" formatCode="0.000"/>
    <numFmt numFmtId="178" formatCode="_-* #,##0.000_-;\-* #,##0.000_-;_-* &quot;-&quot;??_-;_-@_-"/>
    <numFmt numFmtId="179" formatCode="0.0"/>
  </numFmts>
  <fonts count="44">
    <font>
      <sz val="10"/>
      <name val="Arial"/>
      <family val="0"/>
    </font>
    <font>
      <b/>
      <sz val="11"/>
      <name val="Arial"/>
      <family val="2"/>
    </font>
    <font>
      <b/>
      <sz val="10"/>
      <name val="Arial"/>
      <family val="2"/>
    </font>
    <font>
      <u val="single"/>
      <sz val="10"/>
      <name val="Arial"/>
      <family val="2"/>
    </font>
    <font>
      <b/>
      <i/>
      <sz val="10"/>
      <name val="Arial"/>
      <family val="2"/>
    </font>
    <font>
      <u val="single"/>
      <sz val="10"/>
      <color indexed="12"/>
      <name val="Arial"/>
      <family val="2"/>
    </font>
    <font>
      <u val="single"/>
      <sz val="10"/>
      <color indexed="36"/>
      <name val="Arial"/>
      <family val="2"/>
    </font>
    <font>
      <sz val="11"/>
      <name val="Arial"/>
      <family val="2"/>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4"/>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indexed="55"/>
        <bgColor indexed="64"/>
      </patternFill>
    </fill>
    <fill>
      <patternFill patternType="solid">
        <fgColor rgb="FFFF00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style="medium"/>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style="medium"/>
      <bottom style="thin"/>
    </border>
    <border>
      <left style="thin"/>
      <right style="thin"/>
      <top>
        <color indexed="63"/>
      </top>
      <bottom>
        <color indexed="63"/>
      </bottom>
    </border>
    <border>
      <left>
        <color indexed="63"/>
      </left>
      <right style="thin"/>
      <top>
        <color indexed="63"/>
      </top>
      <bottom style="thin"/>
    </border>
    <border>
      <left style="medium"/>
      <right style="thin"/>
      <top style="thin"/>
      <bottom style="thin"/>
    </border>
    <border>
      <left style="thin"/>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color indexed="63"/>
      </left>
      <right>
        <color indexed="63"/>
      </right>
      <top style="thin"/>
      <bottom>
        <color indexed="63"/>
      </bottom>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4" fillId="0" borderId="8" applyNumberFormat="0" applyFill="0" applyAlignment="0" applyProtection="0"/>
    <xf numFmtId="0" fontId="43" fillId="0" borderId="9" applyNumberFormat="0" applyFill="0" applyAlignment="0" applyProtection="0"/>
  </cellStyleXfs>
  <cellXfs count="175">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43" fontId="0" fillId="0" borderId="0" xfId="0" applyNumberFormat="1" applyAlignment="1">
      <alignment/>
    </xf>
    <xf numFmtId="0" fontId="2" fillId="0" borderId="0" xfId="0" applyFont="1" applyAlignment="1">
      <alignment/>
    </xf>
    <xf numFmtId="43" fontId="0" fillId="0" borderId="0" xfId="0" applyNumberFormat="1" applyFill="1" applyAlignment="1">
      <alignment/>
    </xf>
    <xf numFmtId="0" fontId="1" fillId="0" borderId="0" xfId="0" applyFont="1" applyAlignment="1">
      <alignment/>
    </xf>
    <xf numFmtId="0" fontId="7" fillId="0" borderId="0" xfId="0" applyFont="1" applyAlignment="1">
      <alignment/>
    </xf>
    <xf numFmtId="43" fontId="7" fillId="0" borderId="0" xfId="0" applyNumberFormat="1" applyFont="1" applyAlignment="1">
      <alignment/>
    </xf>
    <xf numFmtId="0" fontId="7" fillId="33" borderId="10" xfId="0" applyFont="1" applyFill="1" applyBorder="1" applyAlignment="1">
      <alignment/>
    </xf>
    <xf numFmtId="0" fontId="1" fillId="33" borderId="10" xfId="0" applyFont="1" applyFill="1" applyBorder="1" applyAlignment="1">
      <alignment/>
    </xf>
    <xf numFmtId="43" fontId="7" fillId="33" borderId="10" xfId="0" applyNumberFormat="1" applyFont="1" applyFill="1" applyBorder="1" applyAlignment="1">
      <alignment/>
    </xf>
    <xf numFmtId="49" fontId="1" fillId="0" borderId="11" xfId="0" applyNumberFormat="1" applyFont="1" applyBorder="1" applyAlignment="1">
      <alignment horizontal="center"/>
    </xf>
    <xf numFmtId="0" fontId="7" fillId="0" borderId="11" xfId="0" applyFont="1" applyBorder="1" applyAlignment="1">
      <alignment/>
    </xf>
    <xf numFmtId="43" fontId="1" fillId="0" borderId="11" xfId="0" applyNumberFormat="1" applyFont="1" applyFill="1" applyBorder="1" applyAlignment="1">
      <alignment/>
    </xf>
    <xf numFmtId="43" fontId="7" fillId="0" borderId="11" xfId="0" applyNumberFormat="1" applyFont="1" applyFill="1" applyBorder="1" applyAlignment="1">
      <alignment/>
    </xf>
    <xf numFmtId="43" fontId="7" fillId="0" borderId="11" xfId="0" applyNumberFormat="1" applyFont="1" applyBorder="1" applyAlignment="1">
      <alignment/>
    </xf>
    <xf numFmtId="0" fontId="7" fillId="0" borderId="11" xfId="0" applyFont="1" applyFill="1" applyBorder="1" applyAlignment="1">
      <alignment/>
    </xf>
    <xf numFmtId="14" fontId="7" fillId="0" borderId="11" xfId="0" applyNumberFormat="1" applyFont="1" applyFill="1" applyBorder="1" applyAlignment="1">
      <alignment horizontal="left"/>
    </xf>
    <xf numFmtId="0" fontId="1" fillId="0" borderId="11" xfId="0" applyFont="1" applyFill="1" applyBorder="1" applyAlignment="1">
      <alignment/>
    </xf>
    <xf numFmtId="0" fontId="7" fillId="34" borderId="11" xfId="0" applyFont="1" applyFill="1" applyBorder="1" applyAlignment="1">
      <alignment/>
    </xf>
    <xf numFmtId="14" fontId="7" fillId="33" borderId="12" xfId="0" applyNumberFormat="1" applyFont="1" applyFill="1" applyBorder="1" applyAlignment="1">
      <alignment/>
    </xf>
    <xf numFmtId="49" fontId="1" fillId="33" borderId="13" xfId="0" applyNumberFormat="1" applyFont="1" applyFill="1" applyBorder="1" applyAlignment="1">
      <alignment/>
    </xf>
    <xf numFmtId="14" fontId="7" fillId="33" borderId="13" xfId="0" applyNumberFormat="1" applyFont="1" applyFill="1" applyBorder="1" applyAlignment="1">
      <alignment/>
    </xf>
    <xf numFmtId="14" fontId="7" fillId="33" borderId="14" xfId="0" applyNumberFormat="1" applyFont="1" applyFill="1" applyBorder="1" applyAlignment="1">
      <alignment horizontal="center"/>
    </xf>
    <xf numFmtId="43" fontId="7" fillId="33" borderId="14" xfId="0" applyNumberFormat="1" applyFont="1" applyFill="1" applyBorder="1" applyAlignment="1">
      <alignment/>
    </xf>
    <xf numFmtId="43" fontId="7" fillId="33" borderId="14" xfId="0" applyNumberFormat="1" applyFont="1" applyFill="1" applyBorder="1" applyAlignment="1">
      <alignment horizontal="center"/>
    </xf>
    <xf numFmtId="14" fontId="7" fillId="0" borderId="11" xfId="0" applyNumberFormat="1" applyFont="1" applyBorder="1" applyAlignment="1">
      <alignment horizontal="center"/>
    </xf>
    <xf numFmtId="4" fontId="7" fillId="0" borderId="11" xfId="0" applyNumberFormat="1" applyFont="1" applyFill="1" applyBorder="1" applyAlignment="1">
      <alignment/>
    </xf>
    <xf numFmtId="4" fontId="7" fillId="0" borderId="11" xfId="0" applyNumberFormat="1" applyFont="1" applyBorder="1" applyAlignment="1">
      <alignment/>
    </xf>
    <xf numFmtId="43" fontId="7" fillId="0" borderId="14" xfId="0" applyNumberFormat="1" applyFont="1" applyBorder="1" applyAlignment="1">
      <alignment/>
    </xf>
    <xf numFmtId="4" fontId="7" fillId="0" borderId="14" xfId="0" applyNumberFormat="1" applyFont="1" applyBorder="1" applyAlignment="1">
      <alignment/>
    </xf>
    <xf numFmtId="43" fontId="1" fillId="35" borderId="14" xfId="0" applyNumberFormat="1" applyFont="1" applyFill="1" applyBorder="1" applyAlignment="1">
      <alignment/>
    </xf>
    <xf numFmtId="4" fontId="1" fillId="35" borderId="14" xfId="0" applyNumberFormat="1" applyFont="1" applyFill="1" applyBorder="1" applyAlignment="1">
      <alignment/>
    </xf>
    <xf numFmtId="14" fontId="7" fillId="0" borderId="11" xfId="0" applyNumberFormat="1" applyFont="1" applyFill="1" applyBorder="1" applyAlignment="1">
      <alignment/>
    </xf>
    <xf numFmtId="0" fontId="1" fillId="0" borderId="15" xfId="54" applyFont="1" applyBorder="1" applyAlignment="1">
      <alignment/>
      <protection/>
    </xf>
    <xf numFmtId="0" fontId="1" fillId="0" borderId="0" xfId="54" applyFont="1" applyAlignment="1">
      <alignment/>
      <protection/>
    </xf>
    <xf numFmtId="0" fontId="0" fillId="0" borderId="0" xfId="54">
      <alignment/>
      <protection/>
    </xf>
    <xf numFmtId="0" fontId="2" fillId="0" borderId="15" xfId="54" applyFont="1" applyBorder="1" applyAlignment="1">
      <alignment/>
      <protection/>
    </xf>
    <xf numFmtId="0" fontId="2" fillId="0" borderId="0" xfId="54" applyFont="1" applyAlignment="1">
      <alignment/>
      <protection/>
    </xf>
    <xf numFmtId="0" fontId="3" fillId="0" borderId="15" xfId="54" applyFont="1" applyBorder="1" applyAlignment="1">
      <alignment/>
      <protection/>
    </xf>
    <xf numFmtId="0" fontId="3" fillId="0" borderId="0" xfId="54" applyFont="1" applyAlignment="1">
      <alignment/>
      <protection/>
    </xf>
    <xf numFmtId="0" fontId="4" fillId="0" borderId="15" xfId="54" applyFont="1" applyBorder="1" applyAlignment="1">
      <alignment/>
      <protection/>
    </xf>
    <xf numFmtId="0" fontId="4" fillId="0" borderId="0" xfId="54" applyFont="1" applyAlignment="1">
      <alignment/>
      <protection/>
    </xf>
    <xf numFmtId="0" fontId="2" fillId="0" borderId="0" xfId="54" applyFont="1">
      <alignment/>
      <protection/>
    </xf>
    <xf numFmtId="49" fontId="0" fillId="0" borderId="0" xfId="54" applyNumberFormat="1" applyFont="1">
      <alignment/>
      <protection/>
    </xf>
    <xf numFmtId="43" fontId="0" fillId="0" borderId="0" xfId="54" applyNumberFormat="1">
      <alignment/>
      <protection/>
    </xf>
    <xf numFmtId="0" fontId="0" fillId="0" borderId="15" xfId="54" applyBorder="1">
      <alignment/>
      <protection/>
    </xf>
    <xf numFmtId="0" fontId="0" fillId="33" borderId="10" xfId="54" applyFill="1" applyBorder="1">
      <alignment/>
      <protection/>
    </xf>
    <xf numFmtId="43" fontId="0" fillId="33" borderId="10" xfId="54" applyNumberFormat="1" applyFill="1" applyBorder="1">
      <alignment/>
      <protection/>
    </xf>
    <xf numFmtId="43" fontId="0" fillId="33" borderId="16" xfId="54" applyNumberFormat="1" applyFill="1" applyBorder="1">
      <alignment/>
      <protection/>
    </xf>
    <xf numFmtId="14" fontId="0" fillId="0" borderId="11" xfId="54" applyNumberFormat="1" applyBorder="1">
      <alignment/>
      <protection/>
    </xf>
    <xf numFmtId="0" fontId="0" fillId="0" borderId="11" xfId="54" applyBorder="1">
      <alignment/>
      <protection/>
    </xf>
    <xf numFmtId="0" fontId="0" fillId="0" borderId="11" xfId="54" applyFont="1" applyBorder="1">
      <alignment/>
      <protection/>
    </xf>
    <xf numFmtId="43" fontId="0" fillId="0" borderId="11" xfId="54" applyNumberFormat="1" applyBorder="1">
      <alignment/>
      <protection/>
    </xf>
    <xf numFmtId="43" fontId="0" fillId="0" borderId="17" xfId="54" applyNumberFormat="1" applyBorder="1">
      <alignment/>
      <protection/>
    </xf>
    <xf numFmtId="0" fontId="0" fillId="0" borderId="0" xfId="54" applyFont="1" applyFill="1" applyBorder="1">
      <alignment/>
      <protection/>
    </xf>
    <xf numFmtId="43" fontId="0" fillId="0" borderId="0" xfId="54" applyNumberFormat="1" applyFill="1" applyBorder="1">
      <alignment/>
      <protection/>
    </xf>
    <xf numFmtId="0" fontId="0" fillId="0" borderId="11" xfId="54" applyFill="1" applyBorder="1">
      <alignment/>
      <protection/>
    </xf>
    <xf numFmtId="0" fontId="0" fillId="0" borderId="0" xfId="54" applyFill="1" applyBorder="1">
      <alignment/>
      <protection/>
    </xf>
    <xf numFmtId="14" fontId="0" fillId="33" borderId="17" xfId="54" applyNumberFormat="1" applyFill="1" applyBorder="1" applyAlignment="1">
      <alignment/>
      <protection/>
    </xf>
    <xf numFmtId="49" fontId="2" fillId="33" borderId="18" xfId="54" applyNumberFormat="1" applyFont="1" applyFill="1" applyBorder="1" applyAlignment="1">
      <alignment/>
      <protection/>
    </xf>
    <xf numFmtId="14" fontId="0" fillId="33" borderId="18" xfId="54" applyNumberFormat="1" applyFill="1" applyBorder="1" applyAlignment="1">
      <alignment/>
      <protection/>
    </xf>
    <xf numFmtId="43" fontId="0" fillId="33" borderId="18" xfId="54" applyNumberFormat="1" applyFill="1" applyBorder="1">
      <alignment/>
      <protection/>
    </xf>
    <xf numFmtId="43" fontId="0" fillId="33" borderId="19" xfId="54" applyNumberFormat="1" applyFill="1" applyBorder="1" applyAlignment="1">
      <alignment horizontal="center"/>
      <protection/>
    </xf>
    <xf numFmtId="14" fontId="0" fillId="0" borderId="11" xfId="54" applyNumberFormat="1" applyFill="1" applyBorder="1" applyAlignment="1">
      <alignment/>
      <protection/>
    </xf>
    <xf numFmtId="49" fontId="2" fillId="0" borderId="19" xfId="54" applyNumberFormat="1" applyFont="1" applyFill="1" applyBorder="1" applyAlignment="1">
      <alignment/>
      <protection/>
    </xf>
    <xf numFmtId="14" fontId="0" fillId="0" borderId="19" xfId="54" applyNumberFormat="1" applyFill="1" applyBorder="1" applyAlignment="1">
      <alignment/>
      <protection/>
    </xf>
    <xf numFmtId="4" fontId="0" fillId="0" borderId="19" xfId="54" applyNumberFormat="1" applyFill="1" applyBorder="1" applyAlignment="1">
      <alignment/>
      <protection/>
    </xf>
    <xf numFmtId="43" fontId="0" fillId="0" borderId="11" xfId="54" applyNumberFormat="1" applyFill="1" applyBorder="1">
      <alignment/>
      <protection/>
    </xf>
    <xf numFmtId="8" fontId="2" fillId="35" borderId="11" xfId="54" applyNumberFormat="1" applyFont="1" applyFill="1" applyBorder="1">
      <alignment/>
      <protection/>
    </xf>
    <xf numFmtId="43" fontId="2" fillId="35" borderId="11" xfId="54" applyNumberFormat="1" applyFont="1" applyFill="1" applyBorder="1">
      <alignment/>
      <protection/>
    </xf>
    <xf numFmtId="4" fontId="2" fillId="35" borderId="11" xfId="54" applyNumberFormat="1" applyFont="1" applyFill="1" applyBorder="1">
      <alignment/>
      <protection/>
    </xf>
    <xf numFmtId="8" fontId="2" fillId="0" borderId="0" xfId="54" applyNumberFormat="1" applyFont="1" applyFill="1" applyBorder="1">
      <alignment/>
      <protection/>
    </xf>
    <xf numFmtId="43" fontId="2" fillId="0" borderId="0" xfId="54" applyNumberFormat="1" applyFont="1" applyFill="1" applyBorder="1">
      <alignment/>
      <protection/>
    </xf>
    <xf numFmtId="4" fontId="2" fillId="0" borderId="0" xfId="54" applyNumberFormat="1" applyFont="1" applyFill="1" applyBorder="1">
      <alignment/>
      <protection/>
    </xf>
    <xf numFmtId="0" fontId="0" fillId="33" borderId="20" xfId="54" applyFill="1" applyBorder="1">
      <alignment/>
      <protection/>
    </xf>
    <xf numFmtId="49" fontId="2" fillId="0" borderId="11" xfId="54" applyNumberFormat="1" applyFont="1" applyFill="1" applyBorder="1" applyAlignment="1">
      <alignment horizontal="center"/>
      <protection/>
    </xf>
    <xf numFmtId="0" fontId="0" fillId="0" borderId="14" xfId="54" applyFont="1" applyBorder="1">
      <alignment/>
      <protection/>
    </xf>
    <xf numFmtId="8" fontId="0" fillId="0" borderId="15" xfId="54" applyNumberFormat="1" applyBorder="1">
      <alignment/>
      <protection/>
    </xf>
    <xf numFmtId="14" fontId="0" fillId="0" borderId="19" xfId="54" applyNumberFormat="1" applyFont="1" applyFill="1" applyBorder="1" applyAlignment="1">
      <alignment/>
      <protection/>
    </xf>
    <xf numFmtId="14" fontId="0" fillId="0" borderId="14" xfId="54" applyNumberFormat="1" applyBorder="1" applyAlignment="1">
      <alignment horizontal="center"/>
      <protection/>
    </xf>
    <xf numFmtId="49" fontId="0" fillId="0" borderId="14" xfId="54" applyNumberFormat="1" applyBorder="1" applyAlignment="1">
      <alignment horizontal="center"/>
      <protection/>
    </xf>
    <xf numFmtId="4" fontId="0" fillId="0" borderId="11" xfId="54" applyNumberFormat="1" applyBorder="1">
      <alignment/>
      <protection/>
    </xf>
    <xf numFmtId="14" fontId="0" fillId="0" borderId="11" xfId="54" applyNumberFormat="1" applyBorder="1" applyAlignment="1">
      <alignment horizontal="center"/>
      <protection/>
    </xf>
    <xf numFmtId="49" fontId="0" fillId="0" borderId="11" xfId="54" applyNumberFormat="1" applyBorder="1" applyAlignment="1">
      <alignment horizontal="center"/>
      <protection/>
    </xf>
    <xf numFmtId="43" fontId="0" fillId="0" borderId="11" xfId="54" applyNumberFormat="1" applyBorder="1" applyAlignment="1">
      <alignment/>
      <protection/>
    </xf>
    <xf numFmtId="0" fontId="0" fillId="0" borderId="14" xfId="54" applyFont="1" applyFill="1" applyBorder="1">
      <alignment/>
      <protection/>
    </xf>
    <xf numFmtId="43" fontId="0" fillId="0" borderId="15" xfId="54" applyNumberFormat="1" applyBorder="1">
      <alignment/>
      <protection/>
    </xf>
    <xf numFmtId="0" fontId="0" fillId="0" borderId="19" xfId="54" applyBorder="1">
      <alignment/>
      <protection/>
    </xf>
    <xf numFmtId="0" fontId="0" fillId="0" borderId="0" xfId="54" applyBorder="1">
      <alignment/>
      <protection/>
    </xf>
    <xf numFmtId="43" fontId="0" fillId="0" borderId="0" xfId="54" applyNumberFormat="1" applyBorder="1">
      <alignment/>
      <protection/>
    </xf>
    <xf numFmtId="43" fontId="0" fillId="0" borderId="0" xfId="0" applyNumberFormat="1" applyFont="1" applyAlignment="1">
      <alignment horizontal="center" vertical="center"/>
    </xf>
    <xf numFmtId="0" fontId="8" fillId="33" borderId="10" xfId="0" applyFont="1" applyFill="1" applyBorder="1" applyAlignment="1">
      <alignment wrapText="1"/>
    </xf>
    <xf numFmtId="43" fontId="0" fillId="0" borderId="0" xfId="0" applyNumberFormat="1" applyBorder="1" applyAlignment="1">
      <alignment/>
    </xf>
    <xf numFmtId="14" fontId="2" fillId="0" borderId="11" xfId="0" applyNumberFormat="1" applyFont="1" applyFill="1" applyBorder="1" applyAlignment="1">
      <alignment horizontal="left"/>
    </xf>
    <xf numFmtId="4" fontId="0" fillId="34" borderId="19" xfId="54" applyNumberFormat="1" applyFill="1" applyBorder="1" applyAlignment="1">
      <alignment/>
      <protection/>
    </xf>
    <xf numFmtId="0" fontId="2" fillId="0" borderId="11" xfId="0" applyFont="1" applyBorder="1" applyAlignment="1">
      <alignment/>
    </xf>
    <xf numFmtId="43" fontId="2" fillId="0" borderId="0" xfId="0" applyNumberFormat="1" applyFont="1" applyAlignment="1">
      <alignment/>
    </xf>
    <xf numFmtId="8" fontId="0" fillId="0" borderId="0" xfId="54" applyNumberFormat="1" applyBorder="1">
      <alignment/>
      <protection/>
    </xf>
    <xf numFmtId="43" fontId="0" fillId="0" borderId="19" xfId="54" applyNumberFormat="1" applyFill="1" applyBorder="1" applyAlignment="1">
      <alignment horizontal="center"/>
      <protection/>
    </xf>
    <xf numFmtId="0" fontId="1" fillId="0" borderId="11" xfId="0" applyFont="1" applyBorder="1" applyAlignment="1">
      <alignment/>
    </xf>
    <xf numFmtId="0" fontId="7" fillId="0" borderId="14" xfId="0" applyFont="1" applyFill="1" applyBorder="1" applyAlignment="1">
      <alignment/>
    </xf>
    <xf numFmtId="0" fontId="7" fillId="0" borderId="14" xfId="0" applyFont="1" applyFill="1" applyBorder="1" applyAlignment="1">
      <alignment horizontal="left"/>
    </xf>
    <xf numFmtId="0" fontId="7" fillId="0" borderId="21" xfId="0" applyFont="1" applyFill="1" applyBorder="1" applyAlignment="1">
      <alignment/>
    </xf>
    <xf numFmtId="49" fontId="1" fillId="0" borderId="22" xfId="0" applyNumberFormat="1" applyFont="1" applyFill="1" applyBorder="1" applyAlignment="1">
      <alignment horizontal="center"/>
    </xf>
    <xf numFmtId="0" fontId="1" fillId="0" borderId="11" xfId="0" applyFont="1" applyFill="1" applyBorder="1" applyAlignment="1">
      <alignment horizontal="center"/>
    </xf>
    <xf numFmtId="0" fontId="7" fillId="0" borderId="11" xfId="0" applyFont="1" applyBorder="1" applyAlignment="1">
      <alignment horizontal="right"/>
    </xf>
    <xf numFmtId="49" fontId="7" fillId="0" borderId="22" xfId="0" applyNumberFormat="1" applyFont="1" applyFill="1" applyBorder="1" applyAlignment="1">
      <alignment horizontal="right"/>
    </xf>
    <xf numFmtId="0" fontId="1" fillId="0" borderId="21" xfId="0" applyFont="1" applyFill="1" applyBorder="1" applyAlignment="1">
      <alignment/>
    </xf>
    <xf numFmtId="0" fontId="7" fillId="0" borderId="11" xfId="0" applyFont="1" applyFill="1" applyBorder="1" applyAlignment="1">
      <alignment horizontal="right"/>
    </xf>
    <xf numFmtId="0" fontId="1" fillId="36" borderId="11" xfId="0" applyFont="1" applyFill="1" applyBorder="1" applyAlignment="1">
      <alignment horizontal="center"/>
    </xf>
    <xf numFmtId="49" fontId="0" fillId="0" borderId="11" xfId="54" applyNumberFormat="1" applyFill="1" applyBorder="1" applyAlignment="1">
      <alignment horizontal="right"/>
      <protection/>
    </xf>
    <xf numFmtId="49" fontId="2" fillId="0" borderId="19" xfId="54" applyNumberFormat="1" applyFont="1" applyFill="1" applyBorder="1" applyAlignment="1">
      <alignment horizontal="right"/>
      <protection/>
    </xf>
    <xf numFmtId="49" fontId="2" fillId="0" borderId="11" xfId="54" applyNumberFormat="1" applyFont="1" applyFill="1" applyBorder="1" applyAlignment="1">
      <alignment horizontal="right"/>
      <protection/>
    </xf>
    <xf numFmtId="0" fontId="2" fillId="0" borderId="14" xfId="54" applyFont="1" applyBorder="1">
      <alignment/>
      <protection/>
    </xf>
    <xf numFmtId="14" fontId="7" fillId="0" borderId="19" xfId="0" applyNumberFormat="1" applyFont="1" applyFill="1" applyBorder="1" applyAlignment="1">
      <alignment/>
    </xf>
    <xf numFmtId="0" fontId="1" fillId="0" borderId="22" xfId="0" applyFont="1" applyFill="1" applyBorder="1" applyAlignment="1">
      <alignment horizontal="center"/>
    </xf>
    <xf numFmtId="14" fontId="7" fillId="0" borderId="23" xfId="0" applyNumberFormat="1" applyFont="1" applyFill="1" applyBorder="1" applyAlignment="1">
      <alignment horizontal="right"/>
    </xf>
    <xf numFmtId="14" fontId="7" fillId="0" borderId="19" xfId="0" applyNumberFormat="1" applyFont="1" applyFill="1" applyBorder="1" applyAlignment="1">
      <alignment horizontal="right"/>
    </xf>
    <xf numFmtId="0" fontId="0" fillId="0" borderId="11" xfId="0" applyFont="1" applyBorder="1" applyAlignment="1">
      <alignment/>
    </xf>
    <xf numFmtId="0" fontId="7" fillId="0" borderId="11" xfId="0" applyFont="1" applyBorder="1" applyAlignment="1">
      <alignment horizontal="left"/>
    </xf>
    <xf numFmtId="0" fontId="7" fillId="0" borderId="11" xfId="0" applyFont="1" applyFill="1" applyBorder="1" applyAlignment="1">
      <alignment horizontal="left"/>
    </xf>
    <xf numFmtId="43" fontId="0" fillId="0" borderId="19" xfId="54" applyNumberFormat="1" applyFill="1" applyBorder="1">
      <alignment/>
      <protection/>
    </xf>
    <xf numFmtId="43" fontId="0" fillId="0" borderId="11" xfId="0" applyNumberFormat="1" applyFont="1" applyFill="1" applyBorder="1" applyAlignment="1">
      <alignment horizontal="right"/>
    </xf>
    <xf numFmtId="43" fontId="0" fillId="0" borderId="14" xfId="0" applyNumberFormat="1" applyFont="1" applyFill="1" applyBorder="1" applyAlignment="1">
      <alignment horizontal="right"/>
    </xf>
    <xf numFmtId="14" fontId="1" fillId="0" borderId="11" xfId="0" applyNumberFormat="1" applyFont="1" applyFill="1" applyBorder="1" applyAlignment="1">
      <alignment horizontal="left"/>
    </xf>
    <xf numFmtId="0" fontId="0" fillId="0" borderId="17" xfId="54" applyFill="1" applyBorder="1">
      <alignment/>
      <protection/>
    </xf>
    <xf numFmtId="14" fontId="0" fillId="0" borderId="11" xfId="0" applyNumberFormat="1" applyFont="1" applyFill="1" applyBorder="1" applyAlignment="1">
      <alignment/>
    </xf>
    <xf numFmtId="0" fontId="2" fillId="0" borderId="11" xfId="0" applyFont="1" applyFill="1" applyBorder="1" applyAlignment="1">
      <alignment horizontal="center"/>
    </xf>
    <xf numFmtId="0" fontId="0" fillId="0" borderId="11" xfId="0" applyFont="1" applyFill="1" applyBorder="1" applyAlignment="1">
      <alignment horizontal="right"/>
    </xf>
    <xf numFmtId="14" fontId="0" fillId="0" borderId="11" xfId="0" applyNumberFormat="1" applyFont="1" applyFill="1" applyBorder="1" applyAlignment="1">
      <alignment horizontal="left"/>
    </xf>
    <xf numFmtId="0" fontId="0" fillId="0" borderId="11" xfId="0" applyFont="1" applyFill="1" applyBorder="1" applyAlignment="1">
      <alignment/>
    </xf>
    <xf numFmtId="43" fontId="2" fillId="0" borderId="11" xfId="0" applyNumberFormat="1" applyFont="1" applyFill="1" applyBorder="1" applyAlignment="1">
      <alignment/>
    </xf>
    <xf numFmtId="43" fontId="0" fillId="0" borderId="11" xfId="0" applyNumberFormat="1" applyFont="1" applyFill="1" applyBorder="1" applyAlignment="1">
      <alignment/>
    </xf>
    <xf numFmtId="0" fontId="1" fillId="0" borderId="11" xfId="0" applyFont="1" applyBorder="1" applyAlignment="1">
      <alignment horizontal="left"/>
    </xf>
    <xf numFmtId="0" fontId="7" fillId="0" borderId="11" xfId="0" applyFont="1" applyFill="1" applyBorder="1" applyAlignment="1">
      <alignment/>
    </xf>
    <xf numFmtId="14" fontId="7" fillId="0" borderId="11" xfId="0" applyNumberFormat="1" applyFont="1" applyFill="1" applyBorder="1" applyAlignment="1">
      <alignment horizontal="right"/>
    </xf>
    <xf numFmtId="0" fontId="0" fillId="34" borderId="14" xfId="0" applyFont="1" applyFill="1" applyBorder="1" applyAlignment="1">
      <alignment horizontal="left"/>
    </xf>
    <xf numFmtId="0" fontId="0" fillId="0" borderId="14" xfId="0" applyFont="1" applyFill="1" applyBorder="1" applyAlignment="1">
      <alignment horizontal="left"/>
    </xf>
    <xf numFmtId="0" fontId="1" fillId="0" borderId="11" xfId="0" applyFont="1" applyFill="1" applyBorder="1" applyAlignment="1">
      <alignment horizontal="left"/>
    </xf>
    <xf numFmtId="0" fontId="1" fillId="34" borderId="11" xfId="0" applyFont="1" applyFill="1" applyBorder="1" applyAlignment="1">
      <alignment/>
    </xf>
    <xf numFmtId="0" fontId="7" fillId="34" borderId="14" xfId="0" applyFont="1" applyFill="1" applyBorder="1" applyAlignment="1">
      <alignment/>
    </xf>
    <xf numFmtId="43" fontId="0" fillId="0" borderId="14" xfId="0" applyNumberFormat="1" applyFont="1" applyFill="1" applyBorder="1" applyAlignment="1">
      <alignment horizontal="center"/>
    </xf>
    <xf numFmtId="43" fontId="0" fillId="0" borderId="11" xfId="0" applyNumberFormat="1" applyFont="1" applyFill="1" applyBorder="1" applyAlignment="1">
      <alignment horizontal="center"/>
    </xf>
    <xf numFmtId="8" fontId="0" fillId="0" borderId="0" xfId="54" applyNumberFormat="1" applyFill="1" applyBorder="1">
      <alignment/>
      <protection/>
    </xf>
    <xf numFmtId="0" fontId="7" fillId="0" borderId="24" xfId="0" applyFont="1" applyBorder="1" applyAlignment="1">
      <alignment horizontal="left"/>
    </xf>
    <xf numFmtId="0" fontId="7" fillId="0" borderId="24" xfId="0" applyFont="1" applyFill="1" applyBorder="1" applyAlignment="1">
      <alignment/>
    </xf>
    <xf numFmtId="43" fontId="1" fillId="0" borderId="24" xfId="0" applyNumberFormat="1" applyFont="1" applyFill="1" applyBorder="1" applyAlignment="1">
      <alignment/>
    </xf>
    <xf numFmtId="43" fontId="7" fillId="0" borderId="24" xfId="0" applyNumberFormat="1" applyFont="1" applyFill="1" applyBorder="1" applyAlignment="1">
      <alignment/>
    </xf>
    <xf numFmtId="8" fontId="0" fillId="0" borderId="15" xfId="54" applyNumberFormat="1" applyFill="1" applyBorder="1">
      <alignment/>
      <protection/>
    </xf>
    <xf numFmtId="14" fontId="1" fillId="35" borderId="17" xfId="0" applyNumberFormat="1" applyFont="1" applyFill="1" applyBorder="1" applyAlignment="1">
      <alignment horizontal="center"/>
    </xf>
    <xf numFmtId="14" fontId="1" fillId="35" borderId="18" xfId="0" applyNumberFormat="1" applyFont="1" applyFill="1" applyBorder="1" applyAlignment="1">
      <alignment horizontal="center"/>
    </xf>
    <xf numFmtId="14" fontId="1" fillId="35" borderId="19" xfId="0" applyNumberFormat="1" applyFont="1" applyFill="1" applyBorder="1" applyAlignment="1">
      <alignment horizontal="center"/>
    </xf>
    <xf numFmtId="14" fontId="7" fillId="33" borderId="25" xfId="0" applyNumberFormat="1" applyFont="1" applyFill="1" applyBorder="1" applyAlignment="1">
      <alignment horizontal="center"/>
    </xf>
    <xf numFmtId="14" fontId="7" fillId="33" borderId="26" xfId="0" applyNumberFormat="1" applyFont="1" applyFill="1" applyBorder="1" applyAlignment="1">
      <alignment horizontal="center"/>
    </xf>
    <xf numFmtId="14" fontId="7" fillId="33" borderId="27" xfId="0" applyNumberFormat="1" applyFont="1" applyFill="1" applyBorder="1" applyAlignment="1">
      <alignment horizontal="center"/>
    </xf>
    <xf numFmtId="0" fontId="1" fillId="0" borderId="0" xfId="0" applyFont="1" applyAlignment="1">
      <alignment horizontal="center"/>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xf>
    <xf numFmtId="14" fontId="7" fillId="33" borderId="28" xfId="0" applyNumberFormat="1" applyFont="1" applyFill="1" applyBorder="1" applyAlignment="1">
      <alignment horizontal="center"/>
    </xf>
    <xf numFmtId="14" fontId="2" fillId="35" borderId="17" xfId="54" applyNumberFormat="1" applyFont="1" applyFill="1" applyBorder="1" applyAlignment="1">
      <alignment horizontal="center"/>
      <protection/>
    </xf>
    <xf numFmtId="14" fontId="2" fillId="35" borderId="18" xfId="54" applyNumberFormat="1" applyFont="1" applyFill="1" applyBorder="1" applyAlignment="1">
      <alignment horizontal="center"/>
      <protection/>
    </xf>
    <xf numFmtId="14" fontId="0" fillId="33" borderId="17" xfId="54" applyNumberFormat="1" applyFont="1" applyFill="1" applyBorder="1" applyAlignment="1">
      <alignment horizontal="center"/>
      <protection/>
    </xf>
    <xf numFmtId="14" fontId="0" fillId="33" borderId="18" xfId="54" applyNumberFormat="1" applyFill="1" applyBorder="1" applyAlignment="1">
      <alignment horizontal="center"/>
      <protection/>
    </xf>
    <xf numFmtId="14" fontId="0" fillId="33" borderId="29" xfId="54" applyNumberFormat="1" applyFill="1" applyBorder="1" applyAlignment="1">
      <alignment horizontal="center"/>
      <protection/>
    </xf>
    <xf numFmtId="14" fontId="0" fillId="33" borderId="30" xfId="54" applyNumberFormat="1" applyFill="1" applyBorder="1" applyAlignment="1">
      <alignment horizontal="center"/>
      <protection/>
    </xf>
    <xf numFmtId="0" fontId="1" fillId="0" borderId="0" xfId="54" applyFont="1" applyAlignment="1">
      <alignment horizontal="center"/>
      <protection/>
    </xf>
    <xf numFmtId="0" fontId="2" fillId="0" borderId="0" xfId="54" applyFont="1" applyAlignment="1">
      <alignment horizontal="center"/>
      <protection/>
    </xf>
    <xf numFmtId="0" fontId="3" fillId="0" borderId="0" xfId="54" applyFont="1" applyAlignment="1">
      <alignment horizontal="center"/>
      <protection/>
    </xf>
    <xf numFmtId="0" fontId="4" fillId="0" borderId="0" xfId="54" applyFont="1" applyAlignment="1">
      <alignment horizontal="center"/>
      <protection/>
    </xf>
    <xf numFmtId="14" fontId="0" fillId="33" borderId="18" xfId="54" applyNumberFormat="1" applyFont="1" applyFill="1" applyBorder="1" applyAlignment="1">
      <alignment horizontal="center"/>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png" /><Relationship Id="rId3"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342900</xdr:colOff>
      <xdr:row>0</xdr:row>
      <xdr:rowOff>0</xdr:rowOff>
    </xdr:from>
    <xdr:to>
      <xdr:col>14</xdr:col>
      <xdr:colOff>704850</xdr:colOff>
      <xdr:row>7</xdr:row>
      <xdr:rowOff>19050</xdr:rowOff>
    </xdr:to>
    <xdr:grpSp>
      <xdr:nvGrpSpPr>
        <xdr:cNvPr id="1" name="Group 2"/>
        <xdr:cNvGrpSpPr>
          <a:grpSpLocks/>
        </xdr:cNvGrpSpPr>
      </xdr:nvGrpSpPr>
      <xdr:grpSpPr>
        <a:xfrm>
          <a:off x="18221325" y="0"/>
          <a:ext cx="1123950" cy="1219200"/>
          <a:chOff x="9050" y="675"/>
          <a:chExt cx="1620" cy="1267"/>
        </a:xfrm>
        <a:solidFill>
          <a:srgbClr val="FFFFFF"/>
        </a:solidFill>
      </xdr:grpSpPr>
      <xdr:pic>
        <xdr:nvPicPr>
          <xdr:cNvPr id="2" name="Picture 3" descr="g_escudo"/>
          <xdr:cNvPicPr preferRelativeResize="1">
            <a:picLocks noChangeAspect="1"/>
          </xdr:cNvPicPr>
        </xdr:nvPicPr>
        <xdr:blipFill>
          <a:blip r:embed="rId1"/>
          <a:stretch>
            <a:fillRect/>
          </a:stretch>
        </xdr:blipFill>
        <xdr:spPr>
          <a:xfrm>
            <a:off x="9571" y="675"/>
            <a:ext cx="575" cy="863"/>
          </a:xfrm>
          <a:prstGeom prst="rect">
            <a:avLst/>
          </a:prstGeom>
          <a:noFill/>
          <a:ln w="9525" cmpd="sng">
            <a:noFill/>
          </a:ln>
        </xdr:spPr>
      </xdr:pic>
      <xdr:sp>
        <xdr:nvSpPr>
          <xdr:cNvPr id="3" name="Text Box 4"/>
          <xdr:cNvSpPr txBox="1">
            <a:spLocks noChangeArrowheads="1"/>
          </xdr:cNvSpPr>
        </xdr:nvSpPr>
        <xdr:spPr>
          <a:xfrm>
            <a:off x="9050" y="1437"/>
            <a:ext cx="1620" cy="505"/>
          </a:xfrm>
          <a:prstGeom prst="rect">
            <a:avLst/>
          </a:prstGeom>
          <a:solidFill>
            <a:srgbClr val="FFFFFF"/>
          </a:solidFill>
          <a:ln w="9525" cmpd="sng">
            <a:noFill/>
          </a:ln>
        </xdr:spPr>
        <xdr:txBody>
          <a:bodyPr vertOverflow="clip" wrap="square"/>
          <a:p>
            <a:pPr algn="l">
              <a:defRPr/>
            </a:pPr>
            <a:r>
              <a:rPr lang="en-US" cap="none" sz="400" b="0" i="0" u="none" baseline="0">
                <a:solidFill>
                  <a:srgbClr val="000000"/>
                </a:solidFill>
                <a:latin typeface="Arial"/>
                <a:ea typeface="Arial"/>
                <a:cs typeface="Arial"/>
              </a:rPr>
              <a:t>      Poder Ejecutivo del Estado
</a:t>
            </a:r>
            <a:r>
              <a:rPr lang="en-US" cap="none" sz="400" b="0" i="0" u="none" baseline="0">
                <a:solidFill>
                  <a:srgbClr val="000000"/>
                </a:solidFill>
                <a:latin typeface="Arial"/>
                <a:ea typeface="Arial"/>
                <a:cs typeface="Arial"/>
              </a:rPr>
              <a:t>Secretaría de Educación Jalisco
</a:t>
            </a:r>
          </a:p>
        </xdr:txBody>
      </xdr:sp>
    </xdr:grpSp>
    <xdr:clientData/>
  </xdr:twoCellAnchor>
  <xdr:twoCellAnchor editAs="oneCell">
    <xdr:from>
      <xdr:col>0</xdr:col>
      <xdr:colOff>57150</xdr:colOff>
      <xdr:row>0</xdr:row>
      <xdr:rowOff>28575</xdr:rowOff>
    </xdr:from>
    <xdr:to>
      <xdr:col>2</xdr:col>
      <xdr:colOff>428625</xdr:colOff>
      <xdr:row>4</xdr:row>
      <xdr:rowOff>152400</xdr:rowOff>
    </xdr:to>
    <xdr:pic>
      <xdr:nvPicPr>
        <xdr:cNvPr id="4" name="3 Imagen" descr="\\192.168.1.64\Escaneos\Logo_ITS_Tamazula.png"/>
        <xdr:cNvPicPr preferRelativeResize="1">
          <a:picLocks noChangeAspect="1"/>
        </xdr:cNvPicPr>
      </xdr:nvPicPr>
      <xdr:blipFill>
        <a:blip r:embed="rId2"/>
        <a:stretch>
          <a:fillRect/>
        </a:stretch>
      </xdr:blipFill>
      <xdr:spPr>
        <a:xfrm>
          <a:off x="57150" y="28575"/>
          <a:ext cx="1409700" cy="800100"/>
        </a:xfrm>
        <a:prstGeom prst="rect">
          <a:avLst/>
        </a:prstGeom>
        <a:noFill/>
        <a:ln w="9525" cmpd="sng">
          <a:noFill/>
        </a:ln>
      </xdr:spPr>
    </xdr:pic>
    <xdr:clientData/>
  </xdr:twoCellAnchor>
  <xdr:twoCellAnchor editAs="oneCell">
    <xdr:from>
      <xdr:col>6</xdr:col>
      <xdr:colOff>247650</xdr:colOff>
      <xdr:row>0</xdr:row>
      <xdr:rowOff>161925</xdr:rowOff>
    </xdr:from>
    <xdr:to>
      <xdr:col>7</xdr:col>
      <xdr:colOff>952500</xdr:colOff>
      <xdr:row>5</xdr:row>
      <xdr:rowOff>57150</xdr:rowOff>
    </xdr:to>
    <xdr:pic>
      <xdr:nvPicPr>
        <xdr:cNvPr id="5" name="5 Imagen"/>
        <xdr:cNvPicPr preferRelativeResize="1">
          <a:picLocks noChangeAspect="1"/>
        </xdr:cNvPicPr>
      </xdr:nvPicPr>
      <xdr:blipFill>
        <a:blip r:embed="rId3"/>
        <a:stretch>
          <a:fillRect/>
        </a:stretch>
      </xdr:blipFill>
      <xdr:spPr>
        <a:xfrm>
          <a:off x="9906000" y="161925"/>
          <a:ext cx="1809750" cy="733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38100</xdr:rowOff>
    </xdr:from>
    <xdr:to>
      <xdr:col>1</xdr:col>
      <xdr:colOff>304800</xdr:colOff>
      <xdr:row>3</xdr:row>
      <xdr:rowOff>142875</xdr:rowOff>
    </xdr:to>
    <xdr:pic>
      <xdr:nvPicPr>
        <xdr:cNvPr id="1" name="3 Imagen" descr="\\192.168.1.64\Escaneos\Logo_ITS_Tamazula.png"/>
        <xdr:cNvPicPr preferRelativeResize="1">
          <a:picLocks noChangeAspect="1"/>
        </xdr:cNvPicPr>
      </xdr:nvPicPr>
      <xdr:blipFill>
        <a:blip r:embed="rId1"/>
        <a:stretch>
          <a:fillRect/>
        </a:stretch>
      </xdr:blipFill>
      <xdr:spPr>
        <a:xfrm>
          <a:off x="57150" y="38100"/>
          <a:ext cx="1009650" cy="619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342900</xdr:colOff>
      <xdr:row>0</xdr:row>
      <xdr:rowOff>0</xdr:rowOff>
    </xdr:from>
    <xdr:to>
      <xdr:col>14</xdr:col>
      <xdr:colOff>704850</xdr:colOff>
      <xdr:row>7</xdr:row>
      <xdr:rowOff>19050</xdr:rowOff>
    </xdr:to>
    <xdr:grpSp>
      <xdr:nvGrpSpPr>
        <xdr:cNvPr id="1" name="Group 2"/>
        <xdr:cNvGrpSpPr>
          <a:grpSpLocks/>
        </xdr:cNvGrpSpPr>
      </xdr:nvGrpSpPr>
      <xdr:grpSpPr>
        <a:xfrm>
          <a:off x="14935200" y="0"/>
          <a:ext cx="1123950" cy="1190625"/>
          <a:chOff x="9050" y="675"/>
          <a:chExt cx="1620" cy="1267"/>
        </a:xfrm>
        <a:solidFill>
          <a:srgbClr val="FFFFFF"/>
        </a:solidFill>
      </xdr:grpSpPr>
      <xdr:pic>
        <xdr:nvPicPr>
          <xdr:cNvPr id="2" name="Picture 3" descr="g_escudo"/>
          <xdr:cNvPicPr preferRelativeResize="1">
            <a:picLocks noChangeAspect="1"/>
          </xdr:cNvPicPr>
        </xdr:nvPicPr>
        <xdr:blipFill>
          <a:blip r:embed="rId1"/>
          <a:stretch>
            <a:fillRect/>
          </a:stretch>
        </xdr:blipFill>
        <xdr:spPr>
          <a:xfrm>
            <a:off x="9571" y="675"/>
            <a:ext cx="575" cy="863"/>
          </a:xfrm>
          <a:prstGeom prst="rect">
            <a:avLst/>
          </a:prstGeom>
          <a:noFill/>
          <a:ln w="9525" cmpd="sng">
            <a:noFill/>
          </a:ln>
        </xdr:spPr>
      </xdr:pic>
      <xdr:sp>
        <xdr:nvSpPr>
          <xdr:cNvPr id="3" name="Text Box 4"/>
          <xdr:cNvSpPr txBox="1">
            <a:spLocks noChangeArrowheads="1"/>
          </xdr:cNvSpPr>
        </xdr:nvSpPr>
        <xdr:spPr>
          <a:xfrm>
            <a:off x="9050" y="1435"/>
            <a:ext cx="1620" cy="507"/>
          </a:xfrm>
          <a:prstGeom prst="rect">
            <a:avLst/>
          </a:prstGeom>
          <a:solidFill>
            <a:srgbClr val="FFFFFF"/>
          </a:solidFill>
          <a:ln w="9525" cmpd="sng">
            <a:noFill/>
          </a:ln>
        </xdr:spPr>
        <xdr:txBody>
          <a:bodyPr vertOverflow="clip" wrap="square"/>
          <a:p>
            <a:pPr algn="l">
              <a:defRPr/>
            </a:pPr>
            <a:r>
              <a:rPr lang="en-US" cap="none" sz="400" b="0" i="0" u="none" baseline="0">
                <a:solidFill>
                  <a:srgbClr val="000000"/>
                </a:solidFill>
                <a:latin typeface="Arial"/>
                <a:ea typeface="Arial"/>
                <a:cs typeface="Arial"/>
              </a:rPr>
              <a:t>      Poder Ejecutivo del Estado
</a:t>
            </a:r>
            <a:r>
              <a:rPr lang="en-US" cap="none" sz="400" b="0" i="0" u="none" baseline="0">
                <a:solidFill>
                  <a:srgbClr val="000000"/>
                </a:solidFill>
                <a:latin typeface="Arial"/>
                <a:ea typeface="Arial"/>
                <a:cs typeface="Arial"/>
              </a:rPr>
              <a:t>Secretaría de Educación Jalisco
</a:t>
            </a:r>
          </a:p>
        </xdr:txBody>
      </xdr:sp>
    </xdr:grpSp>
    <xdr:clientData/>
  </xdr:twoCellAnchor>
  <xdr:twoCellAnchor editAs="oneCell">
    <xdr:from>
      <xdr:col>0</xdr:col>
      <xdr:colOff>38100</xdr:colOff>
      <xdr:row>0</xdr:row>
      <xdr:rowOff>38100</xdr:rowOff>
    </xdr:from>
    <xdr:to>
      <xdr:col>1</xdr:col>
      <xdr:colOff>285750</xdr:colOff>
      <xdr:row>3</xdr:row>
      <xdr:rowOff>142875</xdr:rowOff>
    </xdr:to>
    <xdr:pic>
      <xdr:nvPicPr>
        <xdr:cNvPr id="4" name="3 Imagen" descr="\\192.168.1.64\Escaneos\Logo_ITS_Tamazula.png"/>
        <xdr:cNvPicPr preferRelativeResize="1">
          <a:picLocks noChangeAspect="1"/>
        </xdr:cNvPicPr>
      </xdr:nvPicPr>
      <xdr:blipFill>
        <a:blip r:embed="rId2"/>
        <a:stretch>
          <a:fillRect/>
        </a:stretch>
      </xdr:blipFill>
      <xdr:spPr>
        <a:xfrm>
          <a:off x="38100" y="38100"/>
          <a:ext cx="1009650" cy="619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342900</xdr:colOff>
      <xdr:row>0</xdr:row>
      <xdr:rowOff>0</xdr:rowOff>
    </xdr:from>
    <xdr:to>
      <xdr:col>14</xdr:col>
      <xdr:colOff>704850</xdr:colOff>
      <xdr:row>7</xdr:row>
      <xdr:rowOff>19050</xdr:rowOff>
    </xdr:to>
    <xdr:grpSp>
      <xdr:nvGrpSpPr>
        <xdr:cNvPr id="1" name="Group 2"/>
        <xdr:cNvGrpSpPr>
          <a:grpSpLocks/>
        </xdr:cNvGrpSpPr>
      </xdr:nvGrpSpPr>
      <xdr:grpSpPr>
        <a:xfrm>
          <a:off x="14935200" y="0"/>
          <a:ext cx="1123950" cy="1190625"/>
          <a:chOff x="9050" y="675"/>
          <a:chExt cx="1620" cy="1267"/>
        </a:xfrm>
        <a:solidFill>
          <a:srgbClr val="FFFFFF"/>
        </a:solidFill>
      </xdr:grpSpPr>
      <xdr:pic>
        <xdr:nvPicPr>
          <xdr:cNvPr id="2" name="Picture 3" descr="g_escudo"/>
          <xdr:cNvPicPr preferRelativeResize="1">
            <a:picLocks noChangeAspect="1"/>
          </xdr:cNvPicPr>
        </xdr:nvPicPr>
        <xdr:blipFill>
          <a:blip r:embed="rId1"/>
          <a:stretch>
            <a:fillRect/>
          </a:stretch>
        </xdr:blipFill>
        <xdr:spPr>
          <a:xfrm>
            <a:off x="9571" y="675"/>
            <a:ext cx="575" cy="863"/>
          </a:xfrm>
          <a:prstGeom prst="rect">
            <a:avLst/>
          </a:prstGeom>
          <a:noFill/>
          <a:ln w="9525" cmpd="sng">
            <a:noFill/>
          </a:ln>
        </xdr:spPr>
      </xdr:pic>
      <xdr:sp>
        <xdr:nvSpPr>
          <xdr:cNvPr id="3" name="Text Box 4"/>
          <xdr:cNvSpPr txBox="1">
            <a:spLocks noChangeArrowheads="1"/>
          </xdr:cNvSpPr>
        </xdr:nvSpPr>
        <xdr:spPr>
          <a:xfrm>
            <a:off x="9050" y="1435"/>
            <a:ext cx="1620" cy="507"/>
          </a:xfrm>
          <a:prstGeom prst="rect">
            <a:avLst/>
          </a:prstGeom>
          <a:solidFill>
            <a:srgbClr val="FFFFFF"/>
          </a:solidFill>
          <a:ln w="9525" cmpd="sng">
            <a:noFill/>
          </a:ln>
        </xdr:spPr>
        <xdr:txBody>
          <a:bodyPr vertOverflow="clip" wrap="square"/>
          <a:p>
            <a:pPr algn="l">
              <a:defRPr/>
            </a:pPr>
            <a:r>
              <a:rPr lang="en-US" cap="none" sz="400" b="0" i="0" u="none" baseline="0">
                <a:solidFill>
                  <a:srgbClr val="000000"/>
                </a:solidFill>
                <a:latin typeface="Arial"/>
                <a:ea typeface="Arial"/>
                <a:cs typeface="Arial"/>
              </a:rPr>
              <a:t>      Poder Ejecutivo del Estado
</a:t>
            </a:r>
            <a:r>
              <a:rPr lang="en-US" cap="none" sz="400" b="0" i="0" u="none" baseline="0">
                <a:solidFill>
                  <a:srgbClr val="000000"/>
                </a:solidFill>
                <a:latin typeface="Arial"/>
                <a:ea typeface="Arial"/>
                <a:cs typeface="Arial"/>
              </a:rPr>
              <a:t>Secretaría de Educación Jalisco
</a:t>
            </a:r>
          </a:p>
        </xdr:txBody>
      </xdr:sp>
    </xdr:grpSp>
    <xdr:clientData/>
  </xdr:twoCellAnchor>
  <xdr:twoCellAnchor editAs="oneCell">
    <xdr:from>
      <xdr:col>0</xdr:col>
      <xdr:colOff>38100</xdr:colOff>
      <xdr:row>0</xdr:row>
      <xdr:rowOff>38100</xdr:rowOff>
    </xdr:from>
    <xdr:to>
      <xdr:col>1</xdr:col>
      <xdr:colOff>285750</xdr:colOff>
      <xdr:row>3</xdr:row>
      <xdr:rowOff>142875</xdr:rowOff>
    </xdr:to>
    <xdr:pic>
      <xdr:nvPicPr>
        <xdr:cNvPr id="4" name="3 Imagen" descr="\\192.168.1.64\Escaneos\Logo_ITS_Tamazula.png"/>
        <xdr:cNvPicPr preferRelativeResize="1">
          <a:picLocks noChangeAspect="1"/>
        </xdr:cNvPicPr>
      </xdr:nvPicPr>
      <xdr:blipFill>
        <a:blip r:embed="rId2"/>
        <a:stretch>
          <a:fillRect/>
        </a:stretch>
      </xdr:blipFill>
      <xdr:spPr>
        <a:xfrm>
          <a:off x="38100" y="38100"/>
          <a:ext cx="1009650" cy="619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342900</xdr:colOff>
      <xdr:row>0</xdr:row>
      <xdr:rowOff>0</xdr:rowOff>
    </xdr:from>
    <xdr:to>
      <xdr:col>14</xdr:col>
      <xdr:colOff>704850</xdr:colOff>
      <xdr:row>7</xdr:row>
      <xdr:rowOff>19050</xdr:rowOff>
    </xdr:to>
    <xdr:grpSp>
      <xdr:nvGrpSpPr>
        <xdr:cNvPr id="1" name="Group 2"/>
        <xdr:cNvGrpSpPr>
          <a:grpSpLocks/>
        </xdr:cNvGrpSpPr>
      </xdr:nvGrpSpPr>
      <xdr:grpSpPr>
        <a:xfrm>
          <a:off x="14935200" y="0"/>
          <a:ext cx="1123950" cy="1190625"/>
          <a:chOff x="9050" y="675"/>
          <a:chExt cx="1620" cy="1267"/>
        </a:xfrm>
        <a:solidFill>
          <a:srgbClr val="FFFFFF"/>
        </a:solidFill>
      </xdr:grpSpPr>
      <xdr:pic>
        <xdr:nvPicPr>
          <xdr:cNvPr id="2" name="Picture 3" descr="g_escudo"/>
          <xdr:cNvPicPr preferRelativeResize="1">
            <a:picLocks noChangeAspect="1"/>
          </xdr:cNvPicPr>
        </xdr:nvPicPr>
        <xdr:blipFill>
          <a:blip r:embed="rId1"/>
          <a:stretch>
            <a:fillRect/>
          </a:stretch>
        </xdr:blipFill>
        <xdr:spPr>
          <a:xfrm>
            <a:off x="9571" y="675"/>
            <a:ext cx="575" cy="863"/>
          </a:xfrm>
          <a:prstGeom prst="rect">
            <a:avLst/>
          </a:prstGeom>
          <a:noFill/>
          <a:ln w="9525" cmpd="sng">
            <a:noFill/>
          </a:ln>
        </xdr:spPr>
      </xdr:pic>
      <xdr:sp>
        <xdr:nvSpPr>
          <xdr:cNvPr id="3" name="Text Box 4"/>
          <xdr:cNvSpPr txBox="1">
            <a:spLocks noChangeArrowheads="1"/>
          </xdr:cNvSpPr>
        </xdr:nvSpPr>
        <xdr:spPr>
          <a:xfrm>
            <a:off x="9050" y="1435"/>
            <a:ext cx="1620" cy="507"/>
          </a:xfrm>
          <a:prstGeom prst="rect">
            <a:avLst/>
          </a:prstGeom>
          <a:solidFill>
            <a:srgbClr val="FFFFFF"/>
          </a:solidFill>
          <a:ln w="9525" cmpd="sng">
            <a:noFill/>
          </a:ln>
        </xdr:spPr>
        <xdr:txBody>
          <a:bodyPr vertOverflow="clip" wrap="square"/>
          <a:p>
            <a:pPr algn="l">
              <a:defRPr/>
            </a:pPr>
            <a:r>
              <a:rPr lang="en-US" cap="none" sz="400" b="0" i="0" u="none" baseline="0">
                <a:solidFill>
                  <a:srgbClr val="000000"/>
                </a:solidFill>
                <a:latin typeface="Arial"/>
                <a:ea typeface="Arial"/>
                <a:cs typeface="Arial"/>
              </a:rPr>
              <a:t>      Poder Ejecutivo del Estado
</a:t>
            </a:r>
            <a:r>
              <a:rPr lang="en-US" cap="none" sz="400" b="0" i="0" u="none" baseline="0">
                <a:solidFill>
                  <a:srgbClr val="000000"/>
                </a:solidFill>
                <a:latin typeface="Arial"/>
                <a:ea typeface="Arial"/>
                <a:cs typeface="Arial"/>
              </a:rPr>
              <a:t>Secretaría de Educación Jalisco
</a:t>
            </a:r>
          </a:p>
        </xdr:txBody>
      </xdr:sp>
    </xdr:grpSp>
    <xdr:clientData/>
  </xdr:twoCellAnchor>
  <xdr:twoCellAnchor editAs="oneCell">
    <xdr:from>
      <xdr:col>0</xdr:col>
      <xdr:colOff>38100</xdr:colOff>
      <xdr:row>0</xdr:row>
      <xdr:rowOff>38100</xdr:rowOff>
    </xdr:from>
    <xdr:to>
      <xdr:col>1</xdr:col>
      <xdr:colOff>285750</xdr:colOff>
      <xdr:row>3</xdr:row>
      <xdr:rowOff>142875</xdr:rowOff>
    </xdr:to>
    <xdr:pic>
      <xdr:nvPicPr>
        <xdr:cNvPr id="4" name="3 Imagen" descr="\\192.168.1.64\Escaneos\Logo_ITS_Tamazula.png"/>
        <xdr:cNvPicPr preferRelativeResize="1">
          <a:picLocks noChangeAspect="1"/>
        </xdr:cNvPicPr>
      </xdr:nvPicPr>
      <xdr:blipFill>
        <a:blip r:embed="rId2"/>
        <a:stretch>
          <a:fillRect/>
        </a:stretch>
      </xdr:blipFill>
      <xdr:spPr>
        <a:xfrm>
          <a:off x="38100" y="38100"/>
          <a:ext cx="1009650"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1448"/>
  <sheetViews>
    <sheetView tabSelected="1" zoomScale="90" zoomScaleNormal="90" zoomScalePageLayoutView="0" workbookViewId="0" topLeftCell="A990">
      <selection activeCell="C1330" sqref="C1330"/>
    </sheetView>
  </sheetViews>
  <sheetFormatPr defaultColWidth="11.421875" defaultRowHeight="12.75"/>
  <cols>
    <col min="1" max="1" width="11.57421875" style="0" bestFit="1" customWidth="1"/>
    <col min="2" max="2" width="4.00390625" style="6" customWidth="1"/>
    <col min="3" max="3" width="16.00390625" style="0" customWidth="1"/>
    <col min="4" max="4" width="28.421875" style="0" customWidth="1"/>
    <col min="5" max="5" width="69.00390625" style="0" customWidth="1"/>
    <col min="6" max="6" width="15.8515625" style="5" customWidth="1"/>
    <col min="7" max="7" width="16.57421875" style="5" customWidth="1"/>
    <col min="8" max="8" width="18.57421875" style="5" customWidth="1"/>
    <col min="9" max="9" width="23.00390625" style="0" customWidth="1"/>
    <col min="10" max="10" width="30.8515625" style="0" customWidth="1"/>
  </cols>
  <sheetData>
    <row r="1" spans="1:15" ht="15">
      <c r="A1" s="159" t="s">
        <v>9</v>
      </c>
      <c r="B1" s="159"/>
      <c r="C1" s="159"/>
      <c r="D1" s="159"/>
      <c r="E1" s="159"/>
      <c r="F1" s="159"/>
      <c r="G1" s="159"/>
      <c r="H1" s="159"/>
      <c r="I1" s="1"/>
      <c r="J1" s="1"/>
      <c r="K1" s="1"/>
      <c r="L1" s="1"/>
      <c r="M1" s="1"/>
      <c r="N1" s="1"/>
      <c r="O1" s="1"/>
    </row>
    <row r="2" spans="1:15" ht="12.75">
      <c r="A2" s="160" t="s">
        <v>10</v>
      </c>
      <c r="B2" s="160"/>
      <c r="C2" s="160"/>
      <c r="D2" s="160"/>
      <c r="E2" s="160"/>
      <c r="F2" s="160"/>
      <c r="G2" s="160"/>
      <c r="H2" s="160"/>
      <c r="I2" s="2"/>
      <c r="J2" s="2"/>
      <c r="K2" s="2"/>
      <c r="L2" s="2"/>
      <c r="M2" s="2"/>
      <c r="N2" s="2"/>
      <c r="O2" s="2"/>
    </row>
    <row r="3" spans="1:15" ht="12.75">
      <c r="A3" s="161" t="s">
        <v>13</v>
      </c>
      <c r="B3" s="161"/>
      <c r="C3" s="161"/>
      <c r="D3" s="161"/>
      <c r="E3" s="161"/>
      <c r="F3" s="161"/>
      <c r="G3" s="161"/>
      <c r="H3" s="161"/>
      <c r="I3" s="3"/>
      <c r="J3" s="3"/>
      <c r="K3" s="3"/>
      <c r="L3" s="3"/>
      <c r="M3" s="3"/>
      <c r="N3" s="3"/>
      <c r="O3" s="3"/>
    </row>
    <row r="4" spans="1:15" ht="12.75">
      <c r="A4" s="162" t="s">
        <v>266</v>
      </c>
      <c r="B4" s="162"/>
      <c r="C4" s="162"/>
      <c r="D4" s="162"/>
      <c r="E4" s="162"/>
      <c r="F4" s="162"/>
      <c r="G4" s="162"/>
      <c r="H4" s="162"/>
      <c r="I4" s="4"/>
      <c r="J4" s="4"/>
      <c r="K4" s="4"/>
      <c r="L4" s="4"/>
      <c r="M4" s="4"/>
      <c r="N4" s="4"/>
      <c r="O4" s="4"/>
    </row>
    <row r="5" ht="12.75"/>
    <row r="6" ht="12.75"/>
    <row r="7" spans="1:8" ht="15.75" thickBot="1">
      <c r="A7" s="8" t="s">
        <v>17</v>
      </c>
      <c r="B7" s="8"/>
      <c r="C7" s="9"/>
      <c r="D7" s="9"/>
      <c r="E7" s="9"/>
      <c r="F7" s="10"/>
      <c r="G7" s="10"/>
      <c r="H7" s="10"/>
    </row>
    <row r="8" spans="1:8" ht="22.5">
      <c r="A8" s="11" t="s">
        <v>8</v>
      </c>
      <c r="B8" s="12"/>
      <c r="C8" s="95" t="s">
        <v>57</v>
      </c>
      <c r="D8" s="11" t="s">
        <v>3</v>
      </c>
      <c r="E8" s="11" t="s">
        <v>4</v>
      </c>
      <c r="F8" s="13" t="s">
        <v>5</v>
      </c>
      <c r="G8" s="13" t="s">
        <v>6</v>
      </c>
      <c r="H8" s="13" t="s">
        <v>7</v>
      </c>
    </row>
    <row r="9" spans="1:10" ht="15">
      <c r="A9" s="36">
        <v>41974</v>
      </c>
      <c r="B9" s="108">
        <v>12</v>
      </c>
      <c r="C9" s="112"/>
      <c r="D9" s="19" t="s">
        <v>154</v>
      </c>
      <c r="E9" s="19"/>
      <c r="F9" s="16">
        <v>2713226.96</v>
      </c>
      <c r="G9" s="17"/>
      <c r="H9" s="17">
        <f>900851.99+F9-G9</f>
        <v>3614078.95</v>
      </c>
      <c r="I9" s="7"/>
      <c r="J9" s="5"/>
    </row>
    <row r="10" spans="1:9" ht="15">
      <c r="A10" s="36">
        <v>41974</v>
      </c>
      <c r="B10" s="108">
        <v>12</v>
      </c>
      <c r="C10" s="112"/>
      <c r="D10" s="19" t="s">
        <v>155</v>
      </c>
      <c r="E10" s="19"/>
      <c r="F10" s="16"/>
      <c r="G10" s="17">
        <v>2713212.91</v>
      </c>
      <c r="H10" s="17">
        <f>H9+F10-G10</f>
        <v>900866.04</v>
      </c>
      <c r="I10" s="5"/>
    </row>
    <row r="11" spans="1:9" ht="15">
      <c r="A11" s="36">
        <v>41974</v>
      </c>
      <c r="B11" s="108">
        <v>12</v>
      </c>
      <c r="C11" s="112"/>
      <c r="D11" s="15" t="s">
        <v>0</v>
      </c>
      <c r="E11" s="19"/>
      <c r="F11" s="16"/>
      <c r="G11" s="17">
        <v>285</v>
      </c>
      <c r="H11" s="17">
        <f aca="true" t="shared" si="0" ref="H11:H74">H10+F11-G11</f>
        <v>900581.04</v>
      </c>
      <c r="I11" s="5"/>
    </row>
    <row r="12" spans="1:9" ht="15">
      <c r="A12" s="36">
        <v>41974</v>
      </c>
      <c r="B12" s="108">
        <v>12</v>
      </c>
      <c r="C12" s="112"/>
      <c r="D12" s="15" t="s">
        <v>1</v>
      </c>
      <c r="E12" s="19"/>
      <c r="F12" s="16"/>
      <c r="G12" s="17">
        <v>45.6</v>
      </c>
      <c r="H12" s="17">
        <f t="shared" si="0"/>
        <v>900535.4400000001</v>
      </c>
      <c r="I12" s="5"/>
    </row>
    <row r="13" spans="1:9" ht="15">
      <c r="A13" s="36">
        <v>41977</v>
      </c>
      <c r="B13" s="108">
        <v>12</v>
      </c>
      <c r="C13" s="112"/>
      <c r="D13" s="20" t="s">
        <v>40</v>
      </c>
      <c r="E13" s="19"/>
      <c r="F13" s="16"/>
      <c r="G13" s="17">
        <v>220</v>
      </c>
      <c r="H13" s="17">
        <f t="shared" si="0"/>
        <v>900315.4400000001</v>
      </c>
      <c r="I13" s="5"/>
    </row>
    <row r="14" spans="1:9" ht="15">
      <c r="A14" s="36">
        <v>41977</v>
      </c>
      <c r="B14" s="108">
        <v>12</v>
      </c>
      <c r="C14" s="112"/>
      <c r="D14" s="20" t="s">
        <v>2</v>
      </c>
      <c r="E14" s="19"/>
      <c r="F14" s="16"/>
      <c r="G14" s="17">
        <v>140</v>
      </c>
      <c r="H14" s="17">
        <f t="shared" si="0"/>
        <v>900175.4400000001</v>
      </c>
      <c r="I14" s="5"/>
    </row>
    <row r="15" spans="1:9" ht="15">
      <c r="A15" s="36">
        <v>41977</v>
      </c>
      <c r="B15" s="108">
        <v>12</v>
      </c>
      <c r="C15" s="112"/>
      <c r="D15" s="20" t="s">
        <v>30</v>
      </c>
      <c r="E15" s="19"/>
      <c r="F15" s="16"/>
      <c r="G15" s="17">
        <v>57.6</v>
      </c>
      <c r="H15" s="17">
        <f t="shared" si="0"/>
        <v>900117.8400000001</v>
      </c>
      <c r="I15" s="5"/>
    </row>
    <row r="16" spans="1:9" ht="15">
      <c r="A16" s="36">
        <v>41977</v>
      </c>
      <c r="B16" s="108">
        <v>12</v>
      </c>
      <c r="C16" s="112"/>
      <c r="D16" s="111" t="s">
        <v>156</v>
      </c>
      <c r="E16" s="19"/>
      <c r="F16" s="16">
        <v>2563126</v>
      </c>
      <c r="G16" s="17"/>
      <c r="H16" s="17">
        <f t="shared" si="0"/>
        <v>3463243.84</v>
      </c>
      <c r="I16" s="5"/>
    </row>
    <row r="17" spans="1:9" ht="15">
      <c r="A17" s="36">
        <v>41977</v>
      </c>
      <c r="B17" s="108">
        <v>12</v>
      </c>
      <c r="C17" s="112" t="s">
        <v>83</v>
      </c>
      <c r="D17" s="20" t="s">
        <v>84</v>
      </c>
      <c r="E17" s="19" t="s">
        <v>85</v>
      </c>
      <c r="F17" s="16"/>
      <c r="G17" s="17">
        <v>4043</v>
      </c>
      <c r="H17" s="17">
        <f t="shared" si="0"/>
        <v>3459200.84</v>
      </c>
      <c r="I17" s="5"/>
    </row>
    <row r="18" spans="1:9" ht="15">
      <c r="A18" s="36">
        <v>41977</v>
      </c>
      <c r="B18" s="108">
        <v>12</v>
      </c>
      <c r="C18" s="112" t="s">
        <v>86</v>
      </c>
      <c r="D18" s="19" t="s">
        <v>39</v>
      </c>
      <c r="E18" s="19" t="s">
        <v>85</v>
      </c>
      <c r="F18" s="16"/>
      <c r="G18" s="17">
        <v>4543</v>
      </c>
      <c r="H18" s="17">
        <f t="shared" si="0"/>
        <v>3454657.84</v>
      </c>
      <c r="I18" s="5"/>
    </row>
    <row r="19" spans="1:9" ht="15">
      <c r="A19" s="36">
        <v>41977</v>
      </c>
      <c r="B19" s="108">
        <v>12</v>
      </c>
      <c r="C19" s="112" t="s">
        <v>87</v>
      </c>
      <c r="D19" s="20" t="s">
        <v>88</v>
      </c>
      <c r="E19" s="19" t="s">
        <v>85</v>
      </c>
      <c r="F19" s="16"/>
      <c r="G19" s="17">
        <v>1400</v>
      </c>
      <c r="H19" s="17">
        <f t="shared" si="0"/>
        <v>3453257.84</v>
      </c>
      <c r="I19" s="5"/>
    </row>
    <row r="20" spans="1:9" ht="15">
      <c r="A20" s="36">
        <v>41979</v>
      </c>
      <c r="B20" s="108">
        <v>12</v>
      </c>
      <c r="C20" s="112" t="s">
        <v>89</v>
      </c>
      <c r="D20" s="19" t="s">
        <v>46</v>
      </c>
      <c r="E20" s="19" t="s">
        <v>90</v>
      </c>
      <c r="F20" s="16"/>
      <c r="G20" s="17">
        <v>2366</v>
      </c>
      <c r="H20" s="17">
        <f t="shared" si="0"/>
        <v>3450891.84</v>
      </c>
      <c r="I20" s="5"/>
    </row>
    <row r="21" spans="1:9" ht="15">
      <c r="A21" s="36">
        <v>41981</v>
      </c>
      <c r="B21" s="108">
        <v>12</v>
      </c>
      <c r="C21" s="112"/>
      <c r="D21" s="21" t="s">
        <v>91</v>
      </c>
      <c r="E21" s="19"/>
      <c r="F21" s="16">
        <v>258</v>
      </c>
      <c r="G21" s="17"/>
      <c r="H21" s="17">
        <f t="shared" si="0"/>
        <v>3451149.84</v>
      </c>
      <c r="I21" s="5"/>
    </row>
    <row r="22" spans="1:9" ht="15">
      <c r="A22" s="36">
        <v>41982</v>
      </c>
      <c r="B22" s="108">
        <v>12</v>
      </c>
      <c r="C22" s="112"/>
      <c r="D22" s="21" t="s">
        <v>92</v>
      </c>
      <c r="E22" s="19"/>
      <c r="F22" s="16">
        <v>250</v>
      </c>
      <c r="G22" s="17"/>
      <c r="H22" s="17">
        <f t="shared" si="0"/>
        <v>3451399.84</v>
      </c>
      <c r="I22" s="5"/>
    </row>
    <row r="23" spans="1:9" ht="15">
      <c r="A23" s="36">
        <v>41982</v>
      </c>
      <c r="B23" s="108">
        <v>12</v>
      </c>
      <c r="C23" s="112"/>
      <c r="D23" s="111" t="s">
        <v>93</v>
      </c>
      <c r="E23" s="19"/>
      <c r="F23" s="16">
        <v>230</v>
      </c>
      <c r="G23" s="17"/>
      <c r="H23" s="17">
        <f t="shared" si="0"/>
        <v>3451629.84</v>
      </c>
      <c r="I23" s="5"/>
    </row>
    <row r="24" spans="1:9" ht="15">
      <c r="A24" s="36">
        <v>41982</v>
      </c>
      <c r="B24" s="108">
        <v>12</v>
      </c>
      <c r="C24" s="112" t="s">
        <v>94</v>
      </c>
      <c r="D24" s="20" t="s">
        <v>56</v>
      </c>
      <c r="E24" s="19" t="s">
        <v>95</v>
      </c>
      <c r="F24" s="16"/>
      <c r="G24" s="17">
        <v>10260.17</v>
      </c>
      <c r="H24" s="17">
        <f t="shared" si="0"/>
        <v>3441369.67</v>
      </c>
      <c r="I24" s="5"/>
    </row>
    <row r="25" spans="1:9" ht="15">
      <c r="A25" s="36">
        <v>41982</v>
      </c>
      <c r="B25" s="108">
        <v>12</v>
      </c>
      <c r="C25" s="112" t="s">
        <v>96</v>
      </c>
      <c r="D25" s="20" t="s">
        <v>27</v>
      </c>
      <c r="E25" s="19" t="s">
        <v>97</v>
      </c>
      <c r="F25" s="16"/>
      <c r="G25" s="17">
        <v>27962</v>
      </c>
      <c r="H25" s="17">
        <f t="shared" si="0"/>
        <v>3413407.67</v>
      </c>
      <c r="I25" s="5"/>
    </row>
    <row r="26" spans="1:9" ht="15">
      <c r="A26" s="36">
        <v>41983</v>
      </c>
      <c r="B26" s="108">
        <v>12</v>
      </c>
      <c r="C26" s="112"/>
      <c r="D26" s="111" t="s">
        <v>98</v>
      </c>
      <c r="E26" s="19"/>
      <c r="F26" s="16">
        <v>1016</v>
      </c>
      <c r="G26" s="17"/>
      <c r="H26" s="17">
        <f t="shared" si="0"/>
        <v>3414423.67</v>
      </c>
      <c r="I26" s="5"/>
    </row>
    <row r="27" spans="1:9" ht="15">
      <c r="A27" s="36">
        <v>41983</v>
      </c>
      <c r="B27" s="108">
        <v>12</v>
      </c>
      <c r="C27" s="112"/>
      <c r="D27" s="21" t="s">
        <v>99</v>
      </c>
      <c r="E27" s="19"/>
      <c r="F27" s="16">
        <v>979.8</v>
      </c>
      <c r="G27" s="17"/>
      <c r="H27" s="17">
        <f t="shared" si="0"/>
        <v>3415403.4699999997</v>
      </c>
      <c r="I27" s="5"/>
    </row>
    <row r="28" spans="1:9" ht="15">
      <c r="A28" s="36">
        <v>41983</v>
      </c>
      <c r="B28" s="108">
        <v>12</v>
      </c>
      <c r="C28" s="112" t="s">
        <v>100</v>
      </c>
      <c r="D28" s="15" t="s">
        <v>75</v>
      </c>
      <c r="E28" s="15" t="s">
        <v>101</v>
      </c>
      <c r="F28" s="16"/>
      <c r="G28" s="17">
        <v>11600</v>
      </c>
      <c r="H28" s="17">
        <f t="shared" si="0"/>
        <v>3403803.4699999997</v>
      </c>
      <c r="I28" s="5"/>
    </row>
    <row r="29" spans="1:9" ht="15">
      <c r="A29" s="36">
        <v>41983</v>
      </c>
      <c r="B29" s="108">
        <v>12</v>
      </c>
      <c r="C29" s="112" t="s">
        <v>102</v>
      </c>
      <c r="D29" s="15" t="s">
        <v>103</v>
      </c>
      <c r="E29" s="19"/>
      <c r="F29" s="16"/>
      <c r="G29" s="17">
        <v>113577.92</v>
      </c>
      <c r="H29" s="17">
        <f t="shared" si="0"/>
        <v>3290225.55</v>
      </c>
      <c r="I29" s="5"/>
    </row>
    <row r="30" spans="1:9" ht="15">
      <c r="A30" s="36">
        <v>41983</v>
      </c>
      <c r="B30" s="108">
        <v>12</v>
      </c>
      <c r="C30" s="112" t="s">
        <v>105</v>
      </c>
      <c r="D30" s="20" t="s">
        <v>46</v>
      </c>
      <c r="E30" s="19" t="s">
        <v>106</v>
      </c>
      <c r="F30" s="16"/>
      <c r="G30" s="17">
        <v>8791.04</v>
      </c>
      <c r="H30" s="17">
        <f t="shared" si="0"/>
        <v>3281434.51</v>
      </c>
      <c r="I30" s="5"/>
    </row>
    <row r="31" spans="1:9" ht="15">
      <c r="A31" s="36">
        <v>41984</v>
      </c>
      <c r="B31" s="108">
        <v>12</v>
      </c>
      <c r="C31" s="112" t="s">
        <v>107</v>
      </c>
      <c r="D31" s="20" t="s">
        <v>70</v>
      </c>
      <c r="E31" s="19" t="s">
        <v>108</v>
      </c>
      <c r="F31" s="16"/>
      <c r="G31" s="17">
        <v>6383.63</v>
      </c>
      <c r="H31" s="17">
        <f t="shared" si="0"/>
        <v>3275050.88</v>
      </c>
      <c r="I31" s="5"/>
    </row>
    <row r="32" spans="1:9" ht="15">
      <c r="A32" s="36">
        <v>41984</v>
      </c>
      <c r="B32" s="108">
        <v>12</v>
      </c>
      <c r="C32" s="112" t="s">
        <v>109</v>
      </c>
      <c r="D32" s="22" t="s">
        <v>110</v>
      </c>
      <c r="E32" s="19"/>
      <c r="F32" s="16"/>
      <c r="G32" s="17">
        <v>781875.43</v>
      </c>
      <c r="H32" s="17">
        <f t="shared" si="0"/>
        <v>2493175.4499999997</v>
      </c>
      <c r="I32" s="5"/>
    </row>
    <row r="33" spans="1:9" ht="15">
      <c r="A33" s="36">
        <v>41984</v>
      </c>
      <c r="B33" s="108">
        <v>12</v>
      </c>
      <c r="C33" s="112" t="s">
        <v>111</v>
      </c>
      <c r="D33" s="22" t="s">
        <v>112</v>
      </c>
      <c r="E33" s="19"/>
      <c r="F33" s="16"/>
      <c r="G33" s="17">
        <v>680010.87</v>
      </c>
      <c r="H33" s="17">
        <f t="shared" si="0"/>
        <v>1813164.5799999996</v>
      </c>
      <c r="I33" s="5"/>
    </row>
    <row r="34" spans="1:9" ht="15">
      <c r="A34" s="36">
        <v>41984</v>
      </c>
      <c r="B34" s="108">
        <v>12</v>
      </c>
      <c r="C34" s="109" t="s">
        <v>113</v>
      </c>
      <c r="D34" s="19" t="s">
        <v>72</v>
      </c>
      <c r="E34" s="19" t="s">
        <v>117</v>
      </c>
      <c r="F34" s="16"/>
      <c r="G34" s="17">
        <v>21663.19</v>
      </c>
      <c r="H34" s="17">
        <f t="shared" si="0"/>
        <v>1791501.3899999997</v>
      </c>
      <c r="I34" s="5"/>
    </row>
    <row r="35" spans="1:9" ht="15">
      <c r="A35" s="36">
        <v>41984</v>
      </c>
      <c r="B35" s="108">
        <v>12</v>
      </c>
      <c r="C35" s="109" t="s">
        <v>114</v>
      </c>
      <c r="D35" s="19" t="s">
        <v>52</v>
      </c>
      <c r="E35" s="19" t="s">
        <v>117</v>
      </c>
      <c r="F35" s="16"/>
      <c r="G35" s="17">
        <v>8176.91</v>
      </c>
      <c r="H35" s="17">
        <f t="shared" si="0"/>
        <v>1783324.4799999997</v>
      </c>
      <c r="I35" s="5"/>
    </row>
    <row r="36" spans="1:9" ht="15">
      <c r="A36" s="36">
        <v>41984</v>
      </c>
      <c r="B36" s="108">
        <v>12</v>
      </c>
      <c r="C36" s="109" t="s">
        <v>115</v>
      </c>
      <c r="D36" s="19" t="s">
        <v>55</v>
      </c>
      <c r="E36" s="19" t="s">
        <v>117</v>
      </c>
      <c r="F36" s="16"/>
      <c r="G36" s="17">
        <v>10842.61</v>
      </c>
      <c r="H36" s="17">
        <f t="shared" si="0"/>
        <v>1772481.8699999996</v>
      </c>
      <c r="I36" s="5"/>
    </row>
    <row r="37" spans="1:9" ht="15">
      <c r="A37" s="36">
        <v>41984</v>
      </c>
      <c r="B37" s="108">
        <v>12</v>
      </c>
      <c r="C37" s="109" t="s">
        <v>116</v>
      </c>
      <c r="D37" s="15" t="s">
        <v>20</v>
      </c>
      <c r="E37" s="15" t="s">
        <v>118</v>
      </c>
      <c r="F37" s="16"/>
      <c r="G37" s="17">
        <v>4856</v>
      </c>
      <c r="H37" s="17">
        <f t="shared" si="0"/>
        <v>1767625.8699999996</v>
      </c>
      <c r="I37" s="5"/>
    </row>
    <row r="38" spans="1:9" ht="15">
      <c r="A38" s="36">
        <v>41984</v>
      </c>
      <c r="B38" s="108">
        <v>12</v>
      </c>
      <c r="C38" s="112" t="s">
        <v>127</v>
      </c>
      <c r="D38" s="19" t="s">
        <v>61</v>
      </c>
      <c r="E38" s="19" t="s">
        <v>157</v>
      </c>
      <c r="F38" s="16"/>
      <c r="G38" s="17">
        <v>8059.19</v>
      </c>
      <c r="H38" s="17">
        <f t="shared" si="0"/>
        <v>1759566.6799999997</v>
      </c>
      <c r="I38" s="5"/>
    </row>
    <row r="39" spans="1:9" ht="15">
      <c r="A39" s="36">
        <v>41984</v>
      </c>
      <c r="B39" s="108">
        <v>12</v>
      </c>
      <c r="C39" s="112" t="s">
        <v>128</v>
      </c>
      <c r="D39" s="19" t="s">
        <v>35</v>
      </c>
      <c r="E39" s="19" t="s">
        <v>129</v>
      </c>
      <c r="F39" s="16"/>
      <c r="G39" s="17">
        <v>1380.4</v>
      </c>
      <c r="H39" s="17">
        <f t="shared" si="0"/>
        <v>1758186.2799999998</v>
      </c>
      <c r="I39" s="5"/>
    </row>
    <row r="40" spans="1:9" ht="15">
      <c r="A40" s="36">
        <v>41984</v>
      </c>
      <c r="B40" s="108">
        <v>12</v>
      </c>
      <c r="C40" s="112" t="s">
        <v>130</v>
      </c>
      <c r="D40" s="19" t="s">
        <v>36</v>
      </c>
      <c r="E40" s="19" t="s">
        <v>131</v>
      </c>
      <c r="F40" s="16"/>
      <c r="G40" s="17">
        <v>12588.97</v>
      </c>
      <c r="H40" s="17">
        <f t="shared" si="0"/>
        <v>1745597.3099999998</v>
      </c>
      <c r="I40" s="5"/>
    </row>
    <row r="41" spans="1:9" ht="15">
      <c r="A41" s="36">
        <v>41985</v>
      </c>
      <c r="B41" s="108">
        <v>12</v>
      </c>
      <c r="C41" s="112" t="s">
        <v>135</v>
      </c>
      <c r="D41" s="19" t="s">
        <v>62</v>
      </c>
      <c r="E41" s="19" t="s">
        <v>136</v>
      </c>
      <c r="F41" s="16"/>
      <c r="G41" s="17">
        <v>1252.8</v>
      </c>
      <c r="H41" s="17">
        <f t="shared" si="0"/>
        <v>1744344.5099999998</v>
      </c>
      <c r="I41" s="5"/>
    </row>
    <row r="42" spans="1:9" ht="15">
      <c r="A42" s="36">
        <v>41985</v>
      </c>
      <c r="B42" s="108">
        <v>12</v>
      </c>
      <c r="C42" s="112" t="s">
        <v>137</v>
      </c>
      <c r="D42" s="19" t="s">
        <v>29</v>
      </c>
      <c r="E42" s="19" t="s">
        <v>138</v>
      </c>
      <c r="F42" s="16"/>
      <c r="G42" s="17">
        <v>17231.91</v>
      </c>
      <c r="H42" s="17">
        <f t="shared" si="0"/>
        <v>1727112.5999999999</v>
      </c>
      <c r="I42" s="5"/>
    </row>
    <row r="43" spans="1:9" ht="15">
      <c r="A43" s="36">
        <v>41985</v>
      </c>
      <c r="B43" s="108">
        <v>12</v>
      </c>
      <c r="C43" s="112" t="s">
        <v>139</v>
      </c>
      <c r="D43" s="19" t="s">
        <v>29</v>
      </c>
      <c r="E43" s="19" t="s">
        <v>140</v>
      </c>
      <c r="F43" s="16"/>
      <c r="G43" s="17">
        <v>8623.21</v>
      </c>
      <c r="H43" s="17">
        <f t="shared" si="0"/>
        <v>1718489.39</v>
      </c>
      <c r="I43" s="5"/>
    </row>
    <row r="44" spans="1:9" ht="15">
      <c r="A44" s="36">
        <v>41988</v>
      </c>
      <c r="B44" s="108">
        <v>12</v>
      </c>
      <c r="C44" s="112" t="s">
        <v>132</v>
      </c>
      <c r="D44" s="106" t="s">
        <v>133</v>
      </c>
      <c r="E44" s="19" t="s">
        <v>134</v>
      </c>
      <c r="F44" s="16"/>
      <c r="G44" s="17">
        <v>120060</v>
      </c>
      <c r="H44" s="17">
        <f t="shared" si="0"/>
        <v>1598429.39</v>
      </c>
      <c r="I44" s="5"/>
    </row>
    <row r="45" spans="1:9" ht="15">
      <c r="A45" s="36">
        <v>41988</v>
      </c>
      <c r="B45" s="108">
        <v>12</v>
      </c>
      <c r="C45" s="112" t="s">
        <v>141</v>
      </c>
      <c r="D45" s="19" t="s">
        <v>60</v>
      </c>
      <c r="E45" s="19" t="s">
        <v>142</v>
      </c>
      <c r="F45" s="16"/>
      <c r="G45" s="17">
        <v>1500</v>
      </c>
      <c r="H45" s="17">
        <f t="shared" si="0"/>
        <v>1596929.39</v>
      </c>
      <c r="I45" s="5"/>
    </row>
    <row r="46" spans="1:9" ht="15">
      <c r="A46" s="36">
        <v>41988</v>
      </c>
      <c r="B46" s="108">
        <v>12</v>
      </c>
      <c r="C46" s="112" t="s">
        <v>143</v>
      </c>
      <c r="D46" s="19" t="s">
        <v>48</v>
      </c>
      <c r="E46" s="19" t="s">
        <v>144</v>
      </c>
      <c r="F46" s="16"/>
      <c r="G46" s="17">
        <v>824.5</v>
      </c>
      <c r="H46" s="17">
        <f t="shared" si="0"/>
        <v>1596104.89</v>
      </c>
      <c r="I46" s="5"/>
    </row>
    <row r="47" spans="1:9" ht="15">
      <c r="A47" s="36">
        <v>41989</v>
      </c>
      <c r="B47" s="108">
        <v>12</v>
      </c>
      <c r="C47" s="112"/>
      <c r="D47" s="111" t="s">
        <v>145</v>
      </c>
      <c r="E47" s="21"/>
      <c r="F47" s="16">
        <v>245.5</v>
      </c>
      <c r="G47" s="17"/>
      <c r="H47" s="17">
        <f t="shared" si="0"/>
        <v>1596350.39</v>
      </c>
      <c r="I47" s="5"/>
    </row>
    <row r="48" spans="1:9" ht="15">
      <c r="A48" s="36">
        <v>41989</v>
      </c>
      <c r="B48" s="108">
        <v>12</v>
      </c>
      <c r="C48" s="112" t="s">
        <v>146</v>
      </c>
      <c r="D48" s="19" t="s">
        <v>59</v>
      </c>
      <c r="E48" s="19" t="s">
        <v>147</v>
      </c>
      <c r="F48" s="16"/>
      <c r="G48" s="17">
        <v>2735.08</v>
      </c>
      <c r="H48" s="17">
        <f t="shared" si="0"/>
        <v>1593615.3099999998</v>
      </c>
      <c r="I48" s="5"/>
    </row>
    <row r="49" spans="1:9" ht="15">
      <c r="A49" s="36">
        <v>41990</v>
      </c>
      <c r="B49" s="108">
        <v>12</v>
      </c>
      <c r="C49" s="112" t="s">
        <v>148</v>
      </c>
      <c r="D49" s="19" t="s">
        <v>74</v>
      </c>
      <c r="E49" s="19" t="s">
        <v>149</v>
      </c>
      <c r="F49" s="16"/>
      <c r="G49" s="17">
        <v>35598.1</v>
      </c>
      <c r="H49" s="17">
        <f t="shared" si="0"/>
        <v>1558017.2099999997</v>
      </c>
      <c r="I49" s="5"/>
    </row>
    <row r="50" spans="1:9" ht="15">
      <c r="A50" s="36">
        <v>41990</v>
      </c>
      <c r="B50" s="108">
        <v>12</v>
      </c>
      <c r="C50" s="112" t="s">
        <v>150</v>
      </c>
      <c r="D50" s="19" t="s">
        <v>28</v>
      </c>
      <c r="E50" s="19" t="s">
        <v>151</v>
      </c>
      <c r="F50" s="16"/>
      <c r="G50" s="17">
        <v>2047.24</v>
      </c>
      <c r="H50" s="17">
        <f t="shared" si="0"/>
        <v>1555969.9699999997</v>
      </c>
      <c r="I50" s="5"/>
    </row>
    <row r="51" spans="1:9" ht="15">
      <c r="A51" s="36">
        <v>41990</v>
      </c>
      <c r="B51" s="108">
        <v>12</v>
      </c>
      <c r="C51" s="112" t="s">
        <v>152</v>
      </c>
      <c r="D51" s="19" t="s">
        <v>66</v>
      </c>
      <c r="E51" s="19" t="s">
        <v>153</v>
      </c>
      <c r="F51" s="16"/>
      <c r="G51" s="17">
        <v>14240.01</v>
      </c>
      <c r="H51" s="17">
        <f t="shared" si="0"/>
        <v>1541729.9599999997</v>
      </c>
      <c r="I51" s="5"/>
    </row>
    <row r="52" spans="1:9" ht="15">
      <c r="A52" s="36">
        <v>41990</v>
      </c>
      <c r="B52" s="108">
        <v>12</v>
      </c>
      <c r="C52" s="109" t="s">
        <v>158</v>
      </c>
      <c r="D52" s="15" t="s">
        <v>20</v>
      </c>
      <c r="E52" s="15" t="s">
        <v>161</v>
      </c>
      <c r="F52" s="16"/>
      <c r="G52" s="17">
        <v>4974.78</v>
      </c>
      <c r="H52" s="17">
        <f t="shared" si="0"/>
        <v>1536755.1799999997</v>
      </c>
      <c r="I52" s="5"/>
    </row>
    <row r="53" spans="1:9" ht="15">
      <c r="A53" s="36">
        <v>41990</v>
      </c>
      <c r="B53" s="108">
        <v>12</v>
      </c>
      <c r="C53" s="109" t="s">
        <v>159</v>
      </c>
      <c r="D53" s="19" t="s">
        <v>37</v>
      </c>
      <c r="E53" s="19" t="s">
        <v>160</v>
      </c>
      <c r="F53" s="16"/>
      <c r="G53" s="17">
        <v>3083.58</v>
      </c>
      <c r="H53" s="17">
        <f t="shared" si="0"/>
        <v>1533671.5999999996</v>
      </c>
      <c r="I53" s="5"/>
    </row>
    <row r="54" spans="1:9" ht="15">
      <c r="A54" s="36">
        <v>41990</v>
      </c>
      <c r="B54" s="108">
        <v>12</v>
      </c>
      <c r="C54" s="112" t="s">
        <v>162</v>
      </c>
      <c r="D54" s="19" t="s">
        <v>31</v>
      </c>
      <c r="E54" s="19" t="s">
        <v>163</v>
      </c>
      <c r="F54" s="16"/>
      <c r="G54" s="17">
        <v>54012.37</v>
      </c>
      <c r="H54" s="17">
        <f t="shared" si="0"/>
        <v>1479659.2299999995</v>
      </c>
      <c r="I54" s="5"/>
    </row>
    <row r="55" spans="1:9" ht="15">
      <c r="A55" s="36">
        <v>41990</v>
      </c>
      <c r="B55" s="108">
        <v>12</v>
      </c>
      <c r="C55" s="112"/>
      <c r="D55" s="111" t="s">
        <v>263</v>
      </c>
      <c r="E55" s="19"/>
      <c r="F55" s="16">
        <v>275</v>
      </c>
      <c r="G55" s="17"/>
      <c r="H55" s="17">
        <f t="shared" si="0"/>
        <v>1479934.2299999995</v>
      </c>
      <c r="I55" s="5"/>
    </row>
    <row r="56" spans="1:9" ht="15">
      <c r="A56" s="36">
        <v>41990</v>
      </c>
      <c r="B56" s="108">
        <v>12</v>
      </c>
      <c r="C56" s="112" t="s">
        <v>164</v>
      </c>
      <c r="D56" s="15" t="s">
        <v>77</v>
      </c>
      <c r="E56" s="15" t="s">
        <v>165</v>
      </c>
      <c r="F56" s="16"/>
      <c r="G56" s="17">
        <v>141451</v>
      </c>
      <c r="H56" s="17">
        <f t="shared" si="0"/>
        <v>1338483.2299999995</v>
      </c>
      <c r="I56" s="5"/>
    </row>
    <row r="57" spans="1:9" ht="15">
      <c r="A57" s="36">
        <v>41990</v>
      </c>
      <c r="B57" s="108">
        <v>12</v>
      </c>
      <c r="C57" s="109" t="s">
        <v>166</v>
      </c>
      <c r="D57" s="15" t="s">
        <v>20</v>
      </c>
      <c r="E57" s="15" t="s">
        <v>168</v>
      </c>
      <c r="F57" s="16"/>
      <c r="G57" s="17">
        <v>4862.81</v>
      </c>
      <c r="H57" s="17">
        <f t="shared" si="0"/>
        <v>1333620.4199999995</v>
      </c>
      <c r="I57" s="5"/>
    </row>
    <row r="58" spans="1:9" ht="15">
      <c r="A58" s="36">
        <v>41990</v>
      </c>
      <c r="B58" s="108">
        <v>12</v>
      </c>
      <c r="C58" s="109" t="s">
        <v>167</v>
      </c>
      <c r="D58" s="19" t="s">
        <v>169</v>
      </c>
      <c r="E58" s="19" t="s">
        <v>170</v>
      </c>
      <c r="F58" s="16"/>
      <c r="G58" s="17">
        <v>57000.01</v>
      </c>
      <c r="H58" s="17">
        <f t="shared" si="0"/>
        <v>1276620.4099999995</v>
      </c>
      <c r="I58" s="5"/>
    </row>
    <row r="59" spans="1:9" ht="15">
      <c r="A59" s="36">
        <v>41991</v>
      </c>
      <c r="B59" s="108">
        <v>12</v>
      </c>
      <c r="C59" s="112" t="s">
        <v>171</v>
      </c>
      <c r="D59" s="20" t="s">
        <v>70</v>
      </c>
      <c r="E59" s="19" t="s">
        <v>172</v>
      </c>
      <c r="F59" s="16"/>
      <c r="G59" s="17">
        <v>6383.63</v>
      </c>
      <c r="H59" s="17">
        <f t="shared" si="0"/>
        <v>1270236.7799999996</v>
      </c>
      <c r="I59" s="5"/>
    </row>
    <row r="60" spans="1:9" ht="15">
      <c r="A60" s="36">
        <v>41991</v>
      </c>
      <c r="B60" s="108">
        <v>12</v>
      </c>
      <c r="C60" s="112" t="s">
        <v>173</v>
      </c>
      <c r="D60" s="15" t="s">
        <v>174</v>
      </c>
      <c r="E60" s="19"/>
      <c r="F60" s="16"/>
      <c r="G60" s="17">
        <v>113556.63</v>
      </c>
      <c r="H60" s="17">
        <f t="shared" si="0"/>
        <v>1156680.1499999994</v>
      </c>
      <c r="I60" s="5"/>
    </row>
    <row r="61" spans="1:9" ht="15">
      <c r="A61" s="36">
        <v>41991</v>
      </c>
      <c r="B61" s="108">
        <v>12</v>
      </c>
      <c r="C61" s="112" t="s">
        <v>176</v>
      </c>
      <c r="D61" s="20" t="s">
        <v>71</v>
      </c>
      <c r="E61" s="19" t="s">
        <v>177</v>
      </c>
      <c r="F61" s="16"/>
      <c r="G61" s="17">
        <v>5199.12</v>
      </c>
      <c r="H61" s="17">
        <f t="shared" si="0"/>
        <v>1151481.0299999993</v>
      </c>
      <c r="I61" s="5"/>
    </row>
    <row r="62" spans="1:9" ht="15">
      <c r="A62" s="36">
        <v>41991</v>
      </c>
      <c r="B62" s="108">
        <v>12</v>
      </c>
      <c r="C62" s="112" t="s">
        <v>178</v>
      </c>
      <c r="D62" s="19" t="s">
        <v>73</v>
      </c>
      <c r="E62" s="19" t="s">
        <v>179</v>
      </c>
      <c r="F62" s="16"/>
      <c r="G62" s="17">
        <v>2601.43</v>
      </c>
      <c r="H62" s="17">
        <f t="shared" si="0"/>
        <v>1148879.5999999994</v>
      </c>
      <c r="I62" s="5"/>
    </row>
    <row r="63" spans="1:9" ht="15">
      <c r="A63" s="36">
        <v>41991</v>
      </c>
      <c r="B63" s="108">
        <v>12</v>
      </c>
      <c r="C63" s="112" t="s">
        <v>180</v>
      </c>
      <c r="D63" s="19" t="s">
        <v>181</v>
      </c>
      <c r="E63" s="19" t="s">
        <v>182</v>
      </c>
      <c r="F63" s="16"/>
      <c r="G63" s="17">
        <v>3766.85</v>
      </c>
      <c r="H63" s="17">
        <f t="shared" si="0"/>
        <v>1145112.7499999993</v>
      </c>
      <c r="I63" s="5"/>
    </row>
    <row r="64" spans="1:9" ht="15">
      <c r="A64" s="36">
        <v>41992</v>
      </c>
      <c r="B64" s="108">
        <v>12</v>
      </c>
      <c r="C64" s="112" t="s">
        <v>183</v>
      </c>
      <c r="D64" s="22" t="s">
        <v>184</v>
      </c>
      <c r="E64" s="19"/>
      <c r="F64" s="16"/>
      <c r="G64" s="17">
        <v>281082.69</v>
      </c>
      <c r="H64" s="17">
        <f t="shared" si="0"/>
        <v>864030.0599999994</v>
      </c>
      <c r="I64" s="5"/>
    </row>
    <row r="65" spans="1:9" ht="15">
      <c r="A65" s="36">
        <v>41992</v>
      </c>
      <c r="B65" s="108">
        <v>12</v>
      </c>
      <c r="C65" s="112" t="s">
        <v>185</v>
      </c>
      <c r="D65" s="22" t="s">
        <v>186</v>
      </c>
      <c r="E65" s="19"/>
      <c r="F65" s="16"/>
      <c r="G65" s="17">
        <v>266962.9</v>
      </c>
      <c r="H65" s="17">
        <f t="shared" si="0"/>
        <v>597067.1599999993</v>
      </c>
      <c r="I65" s="5"/>
    </row>
    <row r="66" spans="1:9" ht="15">
      <c r="A66" s="36">
        <v>41992</v>
      </c>
      <c r="B66" s="108">
        <v>12</v>
      </c>
      <c r="C66" s="112" t="s">
        <v>187</v>
      </c>
      <c r="D66" s="19" t="s">
        <v>36</v>
      </c>
      <c r="E66" s="19" t="s">
        <v>188</v>
      </c>
      <c r="F66" s="16"/>
      <c r="G66" s="17">
        <v>2842.44</v>
      </c>
      <c r="H66" s="17">
        <f t="shared" si="0"/>
        <v>594224.7199999994</v>
      </c>
      <c r="I66" s="5"/>
    </row>
    <row r="67" spans="1:9" ht="15">
      <c r="A67" s="36">
        <v>41992</v>
      </c>
      <c r="B67" s="108">
        <v>12</v>
      </c>
      <c r="C67" s="112" t="s">
        <v>189</v>
      </c>
      <c r="D67" s="19" t="s">
        <v>35</v>
      </c>
      <c r="E67" s="19" t="s">
        <v>190</v>
      </c>
      <c r="F67" s="16"/>
      <c r="G67" s="17">
        <v>1380.4</v>
      </c>
      <c r="H67" s="17">
        <f t="shared" si="0"/>
        <v>592844.3199999994</v>
      </c>
      <c r="I67" s="5"/>
    </row>
    <row r="68" spans="1:9" ht="15">
      <c r="A68" s="118">
        <v>41992</v>
      </c>
      <c r="B68" s="119">
        <v>12</v>
      </c>
      <c r="C68" s="109" t="s">
        <v>191</v>
      </c>
      <c r="D68" s="19" t="s">
        <v>55</v>
      </c>
      <c r="E68" s="19" t="s">
        <v>192</v>
      </c>
      <c r="F68" s="16"/>
      <c r="G68" s="17">
        <v>3998.01</v>
      </c>
      <c r="H68" s="17">
        <f t="shared" si="0"/>
        <v>588846.3099999994</v>
      </c>
      <c r="I68" s="5"/>
    </row>
    <row r="69" spans="1:9" ht="15">
      <c r="A69" s="36">
        <v>41992</v>
      </c>
      <c r="B69" s="108">
        <v>12</v>
      </c>
      <c r="C69" s="109" t="s">
        <v>193</v>
      </c>
      <c r="D69" s="19" t="s">
        <v>72</v>
      </c>
      <c r="E69" s="19" t="s">
        <v>192</v>
      </c>
      <c r="F69" s="16"/>
      <c r="G69" s="17">
        <v>12074.03</v>
      </c>
      <c r="H69" s="17">
        <f t="shared" si="0"/>
        <v>576772.2799999993</v>
      </c>
      <c r="I69" s="5"/>
    </row>
    <row r="70" spans="1:9" ht="15">
      <c r="A70" s="118">
        <v>41992</v>
      </c>
      <c r="B70" s="119">
        <v>12</v>
      </c>
      <c r="C70" s="109" t="s">
        <v>194</v>
      </c>
      <c r="D70" s="19" t="s">
        <v>52</v>
      </c>
      <c r="E70" s="19" t="s">
        <v>192</v>
      </c>
      <c r="F70" s="16"/>
      <c r="G70" s="17">
        <v>3560.44</v>
      </c>
      <c r="H70" s="17">
        <f t="shared" si="0"/>
        <v>573211.8399999994</v>
      </c>
      <c r="I70" s="5"/>
    </row>
    <row r="71" spans="1:9" ht="15">
      <c r="A71" s="36">
        <v>41992</v>
      </c>
      <c r="B71" s="108">
        <v>12</v>
      </c>
      <c r="C71" s="112" t="s">
        <v>195</v>
      </c>
      <c r="D71" s="20" t="s">
        <v>196</v>
      </c>
      <c r="E71" s="19" t="s">
        <v>197</v>
      </c>
      <c r="F71" s="16"/>
      <c r="G71" s="17">
        <v>21637.2</v>
      </c>
      <c r="H71" s="17">
        <f t="shared" si="0"/>
        <v>551574.6399999994</v>
      </c>
      <c r="I71" s="5"/>
    </row>
    <row r="72" spans="1:9" ht="15">
      <c r="A72" s="120">
        <v>41992</v>
      </c>
      <c r="B72" s="107" t="s">
        <v>18</v>
      </c>
      <c r="C72" s="110" t="s">
        <v>198</v>
      </c>
      <c r="D72" s="104" t="s">
        <v>34</v>
      </c>
      <c r="E72" s="105" t="s">
        <v>199</v>
      </c>
      <c r="F72" s="16"/>
      <c r="G72" s="17">
        <v>3592.3</v>
      </c>
      <c r="H72" s="17">
        <f t="shared" si="0"/>
        <v>547982.3399999994</v>
      </c>
      <c r="I72" s="5"/>
    </row>
    <row r="73" spans="1:9" ht="15">
      <c r="A73" s="121">
        <v>41992</v>
      </c>
      <c r="B73" s="107" t="s">
        <v>18</v>
      </c>
      <c r="C73" s="110" t="s">
        <v>200</v>
      </c>
      <c r="D73" s="19" t="s">
        <v>32</v>
      </c>
      <c r="E73" s="105" t="s">
        <v>199</v>
      </c>
      <c r="F73" s="16"/>
      <c r="G73" s="17">
        <v>8072.45</v>
      </c>
      <c r="H73" s="17">
        <f t="shared" si="0"/>
        <v>539909.8899999994</v>
      </c>
      <c r="I73" s="5"/>
    </row>
    <row r="74" spans="1:9" ht="15">
      <c r="A74" s="121">
        <v>41992</v>
      </c>
      <c r="B74" s="107" t="s">
        <v>18</v>
      </c>
      <c r="C74" s="110"/>
      <c r="D74" s="103" t="s">
        <v>257</v>
      </c>
      <c r="E74" s="105"/>
      <c r="F74" s="16">
        <v>614916.62</v>
      </c>
      <c r="G74" s="17"/>
      <c r="H74" s="17">
        <f t="shared" si="0"/>
        <v>1154826.5099999993</v>
      </c>
      <c r="I74" s="5"/>
    </row>
    <row r="75" spans="1:9" ht="15">
      <c r="A75" s="36">
        <v>41992</v>
      </c>
      <c r="B75" s="108">
        <v>12</v>
      </c>
      <c r="C75" s="112" t="s">
        <v>201</v>
      </c>
      <c r="D75" s="19" t="s">
        <v>65</v>
      </c>
      <c r="E75" s="19" t="s">
        <v>202</v>
      </c>
      <c r="F75" s="16"/>
      <c r="G75" s="17">
        <v>2530</v>
      </c>
      <c r="H75" s="17">
        <f aca="true" t="shared" si="1" ref="H75:H105">H74+F75-G75</f>
        <v>1152296.5099999993</v>
      </c>
      <c r="I75" s="5"/>
    </row>
    <row r="76" spans="1:9" ht="15">
      <c r="A76" s="36">
        <v>41992</v>
      </c>
      <c r="B76" s="108">
        <v>12</v>
      </c>
      <c r="C76" s="112" t="s">
        <v>203</v>
      </c>
      <c r="D76" s="19" t="s">
        <v>79</v>
      </c>
      <c r="E76" s="19" t="s">
        <v>204</v>
      </c>
      <c r="F76" s="16"/>
      <c r="G76" s="17">
        <v>3083.58</v>
      </c>
      <c r="H76" s="17">
        <f t="shared" si="1"/>
        <v>1149212.9299999992</v>
      </c>
      <c r="I76" s="5"/>
    </row>
    <row r="77" spans="1:9" ht="15">
      <c r="A77" s="36">
        <v>41992</v>
      </c>
      <c r="B77" s="108">
        <v>12</v>
      </c>
      <c r="C77" s="112" t="s">
        <v>205</v>
      </c>
      <c r="D77" s="19" t="s">
        <v>66</v>
      </c>
      <c r="E77" s="19" t="s">
        <v>206</v>
      </c>
      <c r="F77" s="16"/>
      <c r="G77" s="17">
        <v>1682</v>
      </c>
      <c r="H77" s="17">
        <f t="shared" si="1"/>
        <v>1147530.9299999992</v>
      </c>
      <c r="I77" s="5"/>
    </row>
    <row r="78" spans="1:9" ht="15">
      <c r="A78" s="36">
        <v>41992</v>
      </c>
      <c r="B78" s="108">
        <v>12</v>
      </c>
      <c r="C78" s="112" t="s">
        <v>207</v>
      </c>
      <c r="D78" s="106" t="s">
        <v>50</v>
      </c>
      <c r="E78" s="19" t="s">
        <v>208</v>
      </c>
      <c r="F78" s="16"/>
      <c r="G78" s="17">
        <v>14964.39</v>
      </c>
      <c r="H78" s="17">
        <f t="shared" si="1"/>
        <v>1132566.5399999993</v>
      </c>
      <c r="I78" s="5"/>
    </row>
    <row r="79" spans="1:9" ht="15">
      <c r="A79" s="36">
        <v>41992</v>
      </c>
      <c r="B79" s="108">
        <v>12</v>
      </c>
      <c r="C79" s="112" t="s">
        <v>209</v>
      </c>
      <c r="D79" s="19" t="s">
        <v>59</v>
      </c>
      <c r="E79" s="19" t="s">
        <v>210</v>
      </c>
      <c r="F79" s="16"/>
      <c r="G79" s="17">
        <v>6151.58</v>
      </c>
      <c r="H79" s="17">
        <f t="shared" si="1"/>
        <v>1126414.9599999993</v>
      </c>
      <c r="I79" s="5"/>
    </row>
    <row r="80" spans="1:9" ht="15">
      <c r="A80" s="36">
        <v>41992</v>
      </c>
      <c r="B80" s="108">
        <v>12</v>
      </c>
      <c r="C80" s="112" t="s">
        <v>261</v>
      </c>
      <c r="D80" s="19" t="s">
        <v>38</v>
      </c>
      <c r="E80" s="19" t="s">
        <v>262</v>
      </c>
      <c r="F80" s="16"/>
      <c r="G80" s="17">
        <v>5342</v>
      </c>
      <c r="H80" s="17">
        <f t="shared" si="1"/>
        <v>1121072.9599999993</v>
      </c>
      <c r="I80" s="5"/>
    </row>
    <row r="81" spans="1:9" ht="15">
      <c r="A81" s="36">
        <v>41992</v>
      </c>
      <c r="B81" s="108">
        <v>12</v>
      </c>
      <c r="C81" s="109" t="s">
        <v>211</v>
      </c>
      <c r="D81" s="19" t="s">
        <v>51</v>
      </c>
      <c r="E81" s="19" t="s">
        <v>212</v>
      </c>
      <c r="F81" s="16"/>
      <c r="G81" s="17">
        <v>4060</v>
      </c>
      <c r="H81" s="17">
        <f t="shared" si="1"/>
        <v>1117012.9599999993</v>
      </c>
      <c r="I81" s="5"/>
    </row>
    <row r="82" spans="1:9" ht="15">
      <c r="A82" s="36">
        <v>41992</v>
      </c>
      <c r="B82" s="108">
        <v>12</v>
      </c>
      <c r="C82" s="109" t="s">
        <v>213</v>
      </c>
      <c r="D82" s="19" t="s">
        <v>69</v>
      </c>
      <c r="E82" s="19" t="s">
        <v>214</v>
      </c>
      <c r="F82" s="16"/>
      <c r="G82" s="17">
        <v>4338.53</v>
      </c>
      <c r="H82" s="17">
        <f t="shared" si="1"/>
        <v>1112674.4299999992</v>
      </c>
      <c r="I82" s="5"/>
    </row>
    <row r="83" spans="1:9" ht="15">
      <c r="A83" s="36">
        <v>41992</v>
      </c>
      <c r="B83" s="113"/>
      <c r="C83" s="109" t="s">
        <v>247</v>
      </c>
      <c r="D83" s="19" t="s">
        <v>249</v>
      </c>
      <c r="E83" s="123" t="s">
        <v>80</v>
      </c>
      <c r="F83" s="16"/>
      <c r="G83" s="17"/>
      <c r="H83" s="17">
        <f t="shared" si="1"/>
        <v>1112674.4299999992</v>
      </c>
      <c r="I83" s="5"/>
    </row>
    <row r="84" spans="1:9" ht="15">
      <c r="A84" s="36">
        <v>41992</v>
      </c>
      <c r="B84" s="108">
        <v>1</v>
      </c>
      <c r="C84" s="109" t="s">
        <v>248</v>
      </c>
      <c r="D84" s="19" t="s">
        <v>58</v>
      </c>
      <c r="E84" s="19" t="s">
        <v>250</v>
      </c>
      <c r="F84" s="16"/>
      <c r="G84" s="17">
        <v>11600</v>
      </c>
      <c r="H84" s="17">
        <f t="shared" si="1"/>
        <v>1101074.4299999992</v>
      </c>
      <c r="I84" s="5"/>
    </row>
    <row r="85" spans="1:9" ht="15">
      <c r="A85" s="36">
        <v>41992</v>
      </c>
      <c r="B85" s="108">
        <v>1</v>
      </c>
      <c r="C85" s="109" t="s">
        <v>251</v>
      </c>
      <c r="D85" s="15" t="s">
        <v>20</v>
      </c>
      <c r="E85" s="15" t="s">
        <v>252</v>
      </c>
      <c r="F85" s="16"/>
      <c r="G85" s="17">
        <v>4962.63</v>
      </c>
      <c r="H85" s="17">
        <f t="shared" si="1"/>
        <v>1096111.7999999993</v>
      </c>
      <c r="I85" s="5"/>
    </row>
    <row r="86" spans="1:9" ht="15">
      <c r="A86" s="36">
        <v>41995</v>
      </c>
      <c r="B86" s="108">
        <v>12</v>
      </c>
      <c r="C86" s="112" t="s">
        <v>223</v>
      </c>
      <c r="D86" s="19" t="s">
        <v>224</v>
      </c>
      <c r="E86" s="19" t="s">
        <v>225</v>
      </c>
      <c r="F86" s="16"/>
      <c r="G86" s="17">
        <v>2500</v>
      </c>
      <c r="H86" s="17">
        <f t="shared" si="1"/>
        <v>1093611.7999999993</v>
      </c>
      <c r="I86" s="5"/>
    </row>
    <row r="87" spans="1:9" ht="15">
      <c r="A87" s="36">
        <v>41995</v>
      </c>
      <c r="B87" s="108">
        <v>12</v>
      </c>
      <c r="C87" s="112" t="s">
        <v>226</v>
      </c>
      <c r="D87" s="19" t="s">
        <v>33</v>
      </c>
      <c r="E87" s="19" t="s">
        <v>227</v>
      </c>
      <c r="F87" s="16"/>
      <c r="G87" s="17">
        <v>9573.62</v>
      </c>
      <c r="H87" s="17">
        <f t="shared" si="1"/>
        <v>1084038.1799999992</v>
      </c>
      <c r="I87" s="5"/>
    </row>
    <row r="88" spans="1:9" ht="15">
      <c r="A88" s="36">
        <v>41995</v>
      </c>
      <c r="B88" s="108">
        <v>12</v>
      </c>
      <c r="C88" s="112" t="s">
        <v>228</v>
      </c>
      <c r="D88" s="19" t="s">
        <v>229</v>
      </c>
      <c r="E88" s="19" t="s">
        <v>230</v>
      </c>
      <c r="F88" s="16"/>
      <c r="G88" s="17">
        <v>4459.01</v>
      </c>
      <c r="H88" s="17">
        <f t="shared" si="1"/>
        <v>1079579.1699999992</v>
      </c>
      <c r="I88" s="5"/>
    </row>
    <row r="89" spans="1:8" ht="15">
      <c r="A89" s="36">
        <v>41995</v>
      </c>
      <c r="B89" s="108">
        <v>12</v>
      </c>
      <c r="C89" s="112" t="s">
        <v>231</v>
      </c>
      <c r="D89" s="19" t="s">
        <v>76</v>
      </c>
      <c r="E89" s="19" t="s">
        <v>232</v>
      </c>
      <c r="F89" s="16"/>
      <c r="G89" s="17">
        <v>3854.48</v>
      </c>
      <c r="H89" s="17">
        <f t="shared" si="1"/>
        <v>1075724.6899999992</v>
      </c>
    </row>
    <row r="90" spans="1:9" ht="15">
      <c r="A90" s="36">
        <v>41995</v>
      </c>
      <c r="B90" s="108">
        <v>12</v>
      </c>
      <c r="C90" s="112" t="s">
        <v>233</v>
      </c>
      <c r="D90" s="19" t="s">
        <v>28</v>
      </c>
      <c r="E90" s="19" t="s">
        <v>234</v>
      </c>
      <c r="F90" s="16"/>
      <c r="G90" s="17">
        <v>2743.37</v>
      </c>
      <c r="H90" s="17">
        <f t="shared" si="1"/>
        <v>1072981.3199999991</v>
      </c>
      <c r="I90" s="5"/>
    </row>
    <row r="91" spans="1:9" ht="15">
      <c r="A91" s="36">
        <v>41995</v>
      </c>
      <c r="B91" s="108">
        <v>12</v>
      </c>
      <c r="C91" s="112" t="s">
        <v>235</v>
      </c>
      <c r="D91" s="19" t="s">
        <v>45</v>
      </c>
      <c r="E91" s="19" t="s">
        <v>236</v>
      </c>
      <c r="F91" s="16"/>
      <c r="G91" s="17">
        <v>9140.8</v>
      </c>
      <c r="H91" s="17">
        <f t="shared" si="1"/>
        <v>1063840.519999999</v>
      </c>
      <c r="I91" s="5"/>
    </row>
    <row r="92" spans="1:9" ht="15">
      <c r="A92" s="36">
        <v>41995</v>
      </c>
      <c r="B92" s="108">
        <v>12</v>
      </c>
      <c r="C92" s="112" t="s">
        <v>237</v>
      </c>
      <c r="D92" s="19" t="s">
        <v>238</v>
      </c>
      <c r="E92" s="19" t="s">
        <v>239</v>
      </c>
      <c r="F92" s="16"/>
      <c r="G92" s="17">
        <v>45810.01</v>
      </c>
      <c r="H92" s="17">
        <f t="shared" si="1"/>
        <v>1018030.5099999991</v>
      </c>
      <c r="I92" s="5"/>
    </row>
    <row r="93" spans="1:9" ht="15">
      <c r="A93" s="36">
        <v>41995</v>
      </c>
      <c r="B93" s="108">
        <v>12</v>
      </c>
      <c r="C93" s="112" t="s">
        <v>245</v>
      </c>
      <c r="D93" s="19" t="s">
        <v>53</v>
      </c>
      <c r="E93" s="19" t="s">
        <v>246</v>
      </c>
      <c r="F93" s="16"/>
      <c r="G93" s="17">
        <v>2500</v>
      </c>
      <c r="H93" s="17">
        <f t="shared" si="1"/>
        <v>1015530.5099999991</v>
      </c>
      <c r="I93" s="5"/>
    </row>
    <row r="94" spans="1:9" ht="15">
      <c r="A94" s="36">
        <v>41995</v>
      </c>
      <c r="B94" s="108">
        <v>12</v>
      </c>
      <c r="C94" s="112" t="s">
        <v>240</v>
      </c>
      <c r="D94" s="19" t="s">
        <v>41</v>
      </c>
      <c r="E94" s="19" t="s">
        <v>241</v>
      </c>
      <c r="F94" s="16"/>
      <c r="G94" s="17">
        <v>5653.23</v>
      </c>
      <c r="H94" s="17">
        <f t="shared" si="1"/>
        <v>1009877.2799999991</v>
      </c>
      <c r="I94" s="5"/>
    </row>
    <row r="95" spans="1:9" ht="15">
      <c r="A95" s="36">
        <v>41995</v>
      </c>
      <c r="B95" s="108">
        <v>12</v>
      </c>
      <c r="C95" s="112" t="s">
        <v>242</v>
      </c>
      <c r="D95" s="19" t="s">
        <v>243</v>
      </c>
      <c r="E95" s="19" t="s">
        <v>244</v>
      </c>
      <c r="F95" s="16"/>
      <c r="G95" s="17">
        <v>12500</v>
      </c>
      <c r="H95" s="17">
        <f t="shared" si="1"/>
        <v>997377.2799999991</v>
      </c>
      <c r="I95" s="5"/>
    </row>
    <row r="96" spans="1:8" ht="15">
      <c r="A96" s="36">
        <v>42002</v>
      </c>
      <c r="B96" s="108">
        <v>1</v>
      </c>
      <c r="C96" s="109" t="s">
        <v>253</v>
      </c>
      <c r="D96" s="106" t="s">
        <v>61</v>
      </c>
      <c r="E96" s="19" t="s">
        <v>254</v>
      </c>
      <c r="F96" s="16"/>
      <c r="G96" s="17">
        <v>5473.76</v>
      </c>
      <c r="H96" s="17">
        <f t="shared" si="1"/>
        <v>991903.5199999991</v>
      </c>
    </row>
    <row r="97" spans="1:8" ht="15">
      <c r="A97" s="36">
        <v>42002</v>
      </c>
      <c r="B97" s="108">
        <v>12</v>
      </c>
      <c r="C97" s="112" t="s">
        <v>255</v>
      </c>
      <c r="D97" s="19" t="s">
        <v>78</v>
      </c>
      <c r="E97" s="19" t="s">
        <v>256</v>
      </c>
      <c r="F97" s="16"/>
      <c r="G97" s="17">
        <v>1229.6</v>
      </c>
      <c r="H97" s="17">
        <f t="shared" si="1"/>
        <v>990673.9199999991</v>
      </c>
    </row>
    <row r="98" spans="1:9" ht="15">
      <c r="A98" s="36">
        <v>42004</v>
      </c>
      <c r="B98" s="108">
        <v>1</v>
      </c>
      <c r="C98" s="109" t="s">
        <v>264</v>
      </c>
      <c r="D98" s="15" t="s">
        <v>20</v>
      </c>
      <c r="E98" s="15" t="s">
        <v>265</v>
      </c>
      <c r="F98" s="16"/>
      <c r="G98" s="17">
        <v>4390.35</v>
      </c>
      <c r="H98" s="17">
        <f t="shared" si="1"/>
        <v>986283.5699999991</v>
      </c>
      <c r="I98" s="5"/>
    </row>
    <row r="99" spans="1:9" ht="15">
      <c r="A99" s="36"/>
      <c r="B99" s="108"/>
      <c r="C99" s="112"/>
      <c r="D99" s="19"/>
      <c r="E99" s="19"/>
      <c r="F99" s="16"/>
      <c r="G99" s="17"/>
      <c r="H99" s="17">
        <f t="shared" si="1"/>
        <v>986283.5699999991</v>
      </c>
      <c r="I99" s="5"/>
    </row>
    <row r="100" spans="1:9" ht="15">
      <c r="A100" s="36"/>
      <c r="B100" s="108"/>
      <c r="C100" s="112"/>
      <c r="D100" s="19"/>
      <c r="E100" s="19"/>
      <c r="F100" s="16"/>
      <c r="G100" s="17"/>
      <c r="H100" s="17">
        <f t="shared" si="1"/>
        <v>986283.5699999991</v>
      </c>
      <c r="I100" s="5"/>
    </row>
    <row r="101" spans="1:9" ht="15">
      <c r="A101" s="36"/>
      <c r="B101" s="108"/>
      <c r="C101" s="112"/>
      <c r="D101" s="106"/>
      <c r="E101" s="19"/>
      <c r="F101" s="16"/>
      <c r="G101" s="17"/>
      <c r="H101" s="17">
        <f t="shared" si="1"/>
        <v>986283.5699999991</v>
      </c>
      <c r="I101" s="5"/>
    </row>
    <row r="102" spans="1:9" ht="15">
      <c r="A102" s="36"/>
      <c r="B102" s="108"/>
      <c r="C102" s="112"/>
      <c r="D102" s="19"/>
      <c r="E102" s="124"/>
      <c r="F102" s="16"/>
      <c r="G102" s="17"/>
      <c r="H102" s="17">
        <f t="shared" si="1"/>
        <v>986283.5699999991</v>
      </c>
      <c r="I102" s="5"/>
    </row>
    <row r="103" spans="1:9" s="6" customFormat="1" ht="15">
      <c r="A103" s="36"/>
      <c r="B103" s="108"/>
      <c r="C103" s="112"/>
      <c r="D103" s="19"/>
      <c r="E103" s="19"/>
      <c r="F103" s="16"/>
      <c r="G103" s="17"/>
      <c r="H103" s="17">
        <f t="shared" si="1"/>
        <v>986283.5699999991</v>
      </c>
      <c r="I103" s="100"/>
    </row>
    <row r="104" spans="1:9" ht="15">
      <c r="A104" s="36"/>
      <c r="B104" s="108"/>
      <c r="C104" s="112"/>
      <c r="D104" s="19"/>
      <c r="E104" s="19"/>
      <c r="F104" s="16"/>
      <c r="G104" s="17"/>
      <c r="H104" s="17">
        <f t="shared" si="1"/>
        <v>986283.5699999991</v>
      </c>
      <c r="I104" s="5"/>
    </row>
    <row r="105" spans="1:9" ht="15.75" thickBot="1">
      <c r="A105" s="36"/>
      <c r="B105" s="108"/>
      <c r="C105" s="112"/>
      <c r="D105" s="19"/>
      <c r="E105" s="19"/>
      <c r="F105" s="16"/>
      <c r="G105" s="17"/>
      <c r="H105" s="17">
        <f t="shared" si="1"/>
        <v>986283.5699999991</v>
      </c>
      <c r="I105" s="5"/>
    </row>
    <row r="106" spans="1:8" ht="15" thickBot="1">
      <c r="A106" s="156" t="s">
        <v>81</v>
      </c>
      <c r="B106" s="157"/>
      <c r="C106" s="157"/>
      <c r="D106" s="157"/>
      <c r="E106" s="157"/>
      <c r="F106" s="157"/>
      <c r="G106" s="157"/>
      <c r="H106" s="158"/>
    </row>
    <row r="107" spans="1:8" ht="15">
      <c r="A107" s="23"/>
      <c r="B107" s="24"/>
      <c r="C107" s="25"/>
      <c r="D107" s="25"/>
      <c r="E107" s="26" t="s">
        <v>19</v>
      </c>
      <c r="F107" s="27" t="s">
        <v>5</v>
      </c>
      <c r="G107" s="27" t="s">
        <v>6</v>
      </c>
      <c r="H107" s="28" t="s">
        <v>16</v>
      </c>
    </row>
    <row r="108" spans="1:8" ht="15">
      <c r="A108" s="29"/>
      <c r="B108" s="14"/>
      <c r="C108" s="15"/>
      <c r="D108" s="19" t="s">
        <v>258</v>
      </c>
      <c r="E108" s="30">
        <v>1012710.31</v>
      </c>
      <c r="F108" s="18"/>
      <c r="G108" s="31"/>
      <c r="H108" s="18">
        <f>H105+F108-G108</f>
        <v>986283.5699999991</v>
      </c>
    </row>
    <row r="109" spans="1:8" ht="15">
      <c r="A109" s="29"/>
      <c r="B109" s="14"/>
      <c r="C109" s="15"/>
      <c r="D109" s="21" t="s">
        <v>14</v>
      </c>
      <c r="E109" s="30"/>
      <c r="F109" s="18"/>
      <c r="G109" s="31"/>
      <c r="H109" s="18">
        <f>H108+F108-G108</f>
        <v>986283.5699999991</v>
      </c>
    </row>
    <row r="110" spans="1:8" ht="15">
      <c r="A110" s="29"/>
      <c r="B110" s="14"/>
      <c r="C110" s="15"/>
      <c r="D110" s="112" t="s">
        <v>248</v>
      </c>
      <c r="E110" s="17">
        <v>11600</v>
      </c>
      <c r="F110" s="18"/>
      <c r="G110" s="31"/>
      <c r="H110" s="18">
        <f aca="true" t="shared" si="2" ref="H110:H120">H109+F109-G109</f>
        <v>986283.5699999991</v>
      </c>
    </row>
    <row r="111" spans="1:10" ht="15">
      <c r="A111" s="29"/>
      <c r="B111" s="14"/>
      <c r="C111" s="15"/>
      <c r="D111" s="112" t="s">
        <v>251</v>
      </c>
      <c r="E111" s="17">
        <v>4962.63</v>
      </c>
      <c r="F111" s="18"/>
      <c r="G111" s="31"/>
      <c r="H111" s="18">
        <f t="shared" si="2"/>
        <v>986283.5699999991</v>
      </c>
      <c r="J111" s="5"/>
    </row>
    <row r="112" spans="1:10" ht="15">
      <c r="A112" s="29"/>
      <c r="B112" s="14"/>
      <c r="C112" s="15"/>
      <c r="D112" s="112" t="s">
        <v>253</v>
      </c>
      <c r="E112" s="17">
        <v>5473.76</v>
      </c>
      <c r="F112" s="18"/>
      <c r="G112" s="31"/>
      <c r="H112" s="18">
        <f t="shared" si="2"/>
        <v>986283.5699999991</v>
      </c>
      <c r="J112" s="5"/>
    </row>
    <row r="113" spans="1:8" ht="15">
      <c r="A113" s="29"/>
      <c r="B113" s="14"/>
      <c r="C113" s="15"/>
      <c r="D113" s="112" t="s">
        <v>264</v>
      </c>
      <c r="E113" s="17">
        <v>4390.35</v>
      </c>
      <c r="F113" s="18"/>
      <c r="G113" s="31"/>
      <c r="H113" s="18">
        <f t="shared" si="2"/>
        <v>986283.5699999991</v>
      </c>
    </row>
    <row r="114" spans="1:8" ht="15">
      <c r="A114" s="29"/>
      <c r="B114" s="14"/>
      <c r="C114" s="15"/>
      <c r="D114" s="112"/>
      <c r="E114" s="17"/>
      <c r="F114" s="18"/>
      <c r="G114" s="31"/>
      <c r="H114" s="18">
        <f t="shared" si="2"/>
        <v>986283.5699999991</v>
      </c>
    </row>
    <row r="115" spans="1:8" ht="15">
      <c r="A115" s="29"/>
      <c r="B115" s="14"/>
      <c r="C115" s="15"/>
      <c r="D115" s="109"/>
      <c r="E115" s="17"/>
      <c r="F115" s="18"/>
      <c r="G115" s="31"/>
      <c r="H115" s="18">
        <f t="shared" si="2"/>
        <v>986283.5699999991</v>
      </c>
    </row>
    <row r="116" spans="1:8" ht="15">
      <c r="A116" s="29"/>
      <c r="B116" s="14"/>
      <c r="C116" s="15"/>
      <c r="D116" s="109"/>
      <c r="E116" s="17"/>
      <c r="F116" s="32"/>
      <c r="G116" s="33"/>
      <c r="H116" s="18">
        <f t="shared" si="2"/>
        <v>986283.5699999991</v>
      </c>
    </row>
    <row r="117" spans="1:8" ht="15">
      <c r="A117" s="29"/>
      <c r="B117" s="14"/>
      <c r="C117" s="15"/>
      <c r="D117" s="112"/>
      <c r="E117" s="17"/>
      <c r="F117" s="32"/>
      <c r="G117" s="33"/>
      <c r="H117" s="18">
        <f t="shared" si="2"/>
        <v>986283.5699999991</v>
      </c>
    </row>
    <row r="118" spans="1:8" ht="15">
      <c r="A118" s="29"/>
      <c r="B118" s="14"/>
      <c r="C118" s="15"/>
      <c r="D118" s="112"/>
      <c r="E118" s="17"/>
      <c r="F118" s="32"/>
      <c r="G118" s="33"/>
      <c r="H118" s="18">
        <f t="shared" si="2"/>
        <v>986283.5699999991</v>
      </c>
    </row>
    <row r="119" spans="1:8" ht="15">
      <c r="A119" s="29"/>
      <c r="B119" s="14"/>
      <c r="C119" s="15"/>
      <c r="D119" s="109"/>
      <c r="E119" s="17"/>
      <c r="F119" s="32"/>
      <c r="G119" s="33"/>
      <c r="H119" s="18">
        <f t="shared" si="2"/>
        <v>986283.5699999991</v>
      </c>
    </row>
    <row r="120" spans="1:8" ht="15">
      <c r="A120" s="29"/>
      <c r="B120" s="14"/>
      <c r="C120" s="15"/>
      <c r="D120" s="109"/>
      <c r="E120" s="17"/>
      <c r="F120" s="32"/>
      <c r="G120" s="33"/>
      <c r="H120" s="18">
        <f t="shared" si="2"/>
        <v>986283.5699999991</v>
      </c>
    </row>
    <row r="121" spans="1:10" ht="15">
      <c r="A121" s="153" t="s">
        <v>15</v>
      </c>
      <c r="B121" s="154"/>
      <c r="C121" s="154"/>
      <c r="D121" s="155"/>
      <c r="E121" s="34">
        <f>E108-SUM(E110:E120)</f>
        <v>986283.5700000001</v>
      </c>
      <c r="F121" s="34"/>
      <c r="G121" s="35"/>
      <c r="H121" s="34">
        <f>H120+F121-G121</f>
        <v>986283.5699999991</v>
      </c>
      <c r="I121" s="7"/>
      <c r="J121" s="5"/>
    </row>
    <row r="122" spans="1:10" ht="15">
      <c r="A122" s="36">
        <v>42006</v>
      </c>
      <c r="B122" s="108">
        <v>1</v>
      </c>
      <c r="C122" s="112"/>
      <c r="D122" s="15" t="s">
        <v>0</v>
      </c>
      <c r="E122" s="19"/>
      <c r="F122" s="16"/>
      <c r="G122" s="17">
        <v>330</v>
      </c>
      <c r="H122" s="17">
        <f>H121+F122-G122</f>
        <v>985953.5699999991</v>
      </c>
      <c r="I122" s="7"/>
      <c r="J122" s="5"/>
    </row>
    <row r="123" spans="1:9" ht="15">
      <c r="A123" s="36">
        <v>42006</v>
      </c>
      <c r="B123" s="108">
        <v>1</v>
      </c>
      <c r="C123" s="112"/>
      <c r="D123" s="15" t="s">
        <v>1</v>
      </c>
      <c r="E123" s="19"/>
      <c r="F123" s="16"/>
      <c r="G123" s="17">
        <v>52.8</v>
      </c>
      <c r="H123" s="17">
        <f aca="true" t="shared" si="3" ref="H123:H182">H122+F123-G123</f>
        <v>985900.7699999991</v>
      </c>
      <c r="I123" s="5"/>
    </row>
    <row r="124" spans="1:9" ht="15">
      <c r="A124" s="36">
        <v>42011</v>
      </c>
      <c r="B124" s="108">
        <v>1</v>
      </c>
      <c r="C124" s="112"/>
      <c r="D124" s="20" t="s">
        <v>40</v>
      </c>
      <c r="E124" s="19"/>
      <c r="F124" s="16"/>
      <c r="G124" s="17">
        <v>220</v>
      </c>
      <c r="H124" s="17">
        <f t="shared" si="3"/>
        <v>985680.7699999991</v>
      </c>
      <c r="I124" s="5"/>
    </row>
    <row r="125" spans="1:9" ht="15">
      <c r="A125" s="36">
        <v>42011</v>
      </c>
      <c r="B125" s="108">
        <v>1</v>
      </c>
      <c r="C125" s="112"/>
      <c r="D125" s="20" t="s">
        <v>2</v>
      </c>
      <c r="E125" s="19"/>
      <c r="F125" s="16"/>
      <c r="G125" s="17">
        <v>115</v>
      </c>
      <c r="H125" s="17">
        <f t="shared" si="3"/>
        <v>985565.7699999991</v>
      </c>
      <c r="I125" s="5"/>
    </row>
    <row r="126" spans="1:9" ht="15">
      <c r="A126" s="36">
        <v>42011</v>
      </c>
      <c r="B126" s="108">
        <v>1</v>
      </c>
      <c r="C126" s="112"/>
      <c r="D126" s="20" t="s">
        <v>30</v>
      </c>
      <c r="E126" s="19"/>
      <c r="F126" s="16"/>
      <c r="G126" s="17">
        <v>53.6</v>
      </c>
      <c r="H126" s="17">
        <f t="shared" si="3"/>
        <v>985512.1699999991</v>
      </c>
      <c r="I126" s="5"/>
    </row>
    <row r="127" spans="1:9" ht="15">
      <c r="A127" s="36">
        <v>42013</v>
      </c>
      <c r="B127" s="108">
        <v>1</v>
      </c>
      <c r="C127" s="112" t="s">
        <v>273</v>
      </c>
      <c r="D127" s="20" t="s">
        <v>27</v>
      </c>
      <c r="E127" s="19" t="s">
        <v>274</v>
      </c>
      <c r="F127" s="16"/>
      <c r="G127" s="17">
        <v>20835</v>
      </c>
      <c r="H127" s="17">
        <f t="shared" si="3"/>
        <v>964677.1699999991</v>
      </c>
      <c r="I127" s="5"/>
    </row>
    <row r="128" spans="1:9" ht="15">
      <c r="A128" s="36">
        <v>42013</v>
      </c>
      <c r="B128" s="108">
        <v>1</v>
      </c>
      <c r="C128" s="112" t="s">
        <v>275</v>
      </c>
      <c r="D128" s="15" t="s">
        <v>276</v>
      </c>
      <c r="E128" s="15" t="s">
        <v>277</v>
      </c>
      <c r="F128" s="16"/>
      <c r="G128" s="17">
        <v>11600</v>
      </c>
      <c r="H128" s="17">
        <f t="shared" si="3"/>
        <v>953077.1699999991</v>
      </c>
      <c r="I128" s="5"/>
    </row>
    <row r="129" spans="1:9" ht="15">
      <c r="A129" s="36">
        <v>42018</v>
      </c>
      <c r="B129" s="108">
        <v>1</v>
      </c>
      <c r="C129" s="112" t="s">
        <v>278</v>
      </c>
      <c r="D129" s="22" t="s">
        <v>279</v>
      </c>
      <c r="E129" s="19"/>
      <c r="F129" s="16"/>
      <c r="G129" s="17">
        <v>143046.98</v>
      </c>
      <c r="H129" s="17">
        <f t="shared" si="3"/>
        <v>810030.1899999991</v>
      </c>
      <c r="I129" s="5"/>
    </row>
    <row r="130" spans="1:9" ht="15">
      <c r="A130" s="36">
        <v>42018</v>
      </c>
      <c r="B130" s="108">
        <v>1</v>
      </c>
      <c r="C130" s="112" t="s">
        <v>280</v>
      </c>
      <c r="D130" s="22" t="s">
        <v>281</v>
      </c>
      <c r="E130" s="19"/>
      <c r="F130" s="16"/>
      <c r="G130" s="17">
        <v>161035.97</v>
      </c>
      <c r="H130" s="17">
        <f t="shared" si="3"/>
        <v>648994.2199999992</v>
      </c>
      <c r="I130" s="5"/>
    </row>
    <row r="131" spans="1:9" ht="15">
      <c r="A131" s="36">
        <v>42018</v>
      </c>
      <c r="B131" s="108">
        <v>1</v>
      </c>
      <c r="C131" s="112" t="s">
        <v>282</v>
      </c>
      <c r="D131" s="20" t="s">
        <v>70</v>
      </c>
      <c r="E131" s="19" t="s">
        <v>283</v>
      </c>
      <c r="F131" s="16"/>
      <c r="G131" s="17">
        <v>6383.63</v>
      </c>
      <c r="H131" s="17">
        <f t="shared" si="3"/>
        <v>642610.5899999992</v>
      </c>
      <c r="I131" s="5"/>
    </row>
    <row r="132" spans="1:9" ht="15">
      <c r="A132" s="36">
        <v>42018</v>
      </c>
      <c r="B132" s="108">
        <v>1</v>
      </c>
      <c r="C132" s="112" t="s">
        <v>284</v>
      </c>
      <c r="D132" s="15" t="s">
        <v>285</v>
      </c>
      <c r="E132" s="19"/>
      <c r="F132" s="16"/>
      <c r="G132" s="17">
        <v>121894.25</v>
      </c>
      <c r="H132" s="17">
        <f t="shared" si="3"/>
        <v>520716.33999999915</v>
      </c>
      <c r="I132" s="5"/>
    </row>
    <row r="133" spans="1:9" ht="15">
      <c r="A133" s="36">
        <v>42018</v>
      </c>
      <c r="B133" s="108">
        <v>1</v>
      </c>
      <c r="C133" s="109" t="s">
        <v>286</v>
      </c>
      <c r="D133" s="19" t="s">
        <v>72</v>
      </c>
      <c r="E133" s="19" t="s">
        <v>287</v>
      </c>
      <c r="F133" s="16"/>
      <c r="G133" s="17">
        <v>9649.98</v>
      </c>
      <c r="H133" s="17">
        <f t="shared" si="3"/>
        <v>511066.3599999992</v>
      </c>
      <c r="I133" s="5"/>
    </row>
    <row r="134" spans="1:9" ht="15">
      <c r="A134" s="36">
        <v>42018</v>
      </c>
      <c r="B134" s="108">
        <v>1</v>
      </c>
      <c r="C134" s="109" t="s">
        <v>288</v>
      </c>
      <c r="D134" s="19" t="s">
        <v>52</v>
      </c>
      <c r="E134" s="19" t="s">
        <v>287</v>
      </c>
      <c r="F134" s="16"/>
      <c r="G134" s="17">
        <v>2256.43</v>
      </c>
      <c r="H134" s="17">
        <f t="shared" si="3"/>
        <v>508809.9299999992</v>
      </c>
      <c r="I134" s="5"/>
    </row>
    <row r="135" spans="1:9" ht="15">
      <c r="A135" s="36">
        <v>42018</v>
      </c>
      <c r="B135" s="108">
        <v>1</v>
      </c>
      <c r="C135" s="109" t="s">
        <v>289</v>
      </c>
      <c r="D135" s="19" t="s">
        <v>55</v>
      </c>
      <c r="E135" s="19" t="s">
        <v>287</v>
      </c>
      <c r="F135" s="16"/>
      <c r="G135" s="17">
        <v>2274.57</v>
      </c>
      <c r="H135" s="17">
        <f t="shared" si="3"/>
        <v>506535.3599999992</v>
      </c>
      <c r="I135" s="5"/>
    </row>
    <row r="136" spans="1:9" ht="15">
      <c r="A136" s="36">
        <v>42018</v>
      </c>
      <c r="B136" s="108">
        <v>1</v>
      </c>
      <c r="C136" s="112" t="s">
        <v>299</v>
      </c>
      <c r="D136" s="19" t="s">
        <v>39</v>
      </c>
      <c r="E136" s="19" t="s">
        <v>300</v>
      </c>
      <c r="F136" s="16"/>
      <c r="G136" s="17">
        <v>3852.31</v>
      </c>
      <c r="H136" s="17">
        <f t="shared" si="3"/>
        <v>502683.0499999992</v>
      </c>
      <c r="I136" s="5"/>
    </row>
    <row r="137" spans="1:9" ht="15">
      <c r="A137" s="36">
        <v>42018</v>
      </c>
      <c r="B137" s="108">
        <v>1</v>
      </c>
      <c r="C137" s="112" t="s">
        <v>301</v>
      </c>
      <c r="D137" s="19" t="s">
        <v>42</v>
      </c>
      <c r="E137" s="19" t="s">
        <v>302</v>
      </c>
      <c r="F137" s="16"/>
      <c r="G137" s="17">
        <v>8437.28</v>
      </c>
      <c r="H137" s="17">
        <f t="shared" si="3"/>
        <v>494245.76999999915</v>
      </c>
      <c r="I137" s="5"/>
    </row>
    <row r="138" spans="1:9" ht="15">
      <c r="A138" s="36">
        <v>42018</v>
      </c>
      <c r="B138" s="108">
        <v>1</v>
      </c>
      <c r="C138" s="112" t="s">
        <v>303</v>
      </c>
      <c r="D138" s="106" t="s">
        <v>49</v>
      </c>
      <c r="E138" s="19" t="s">
        <v>302</v>
      </c>
      <c r="F138" s="16"/>
      <c r="G138" s="17">
        <v>7937.28</v>
      </c>
      <c r="H138" s="17">
        <f t="shared" si="3"/>
        <v>486308.4899999991</v>
      </c>
      <c r="I138" s="5"/>
    </row>
    <row r="139" spans="1:9" ht="15">
      <c r="A139" s="36">
        <v>42018</v>
      </c>
      <c r="B139" s="108">
        <v>1</v>
      </c>
      <c r="C139" s="112"/>
      <c r="D139" s="103" t="s">
        <v>379</v>
      </c>
      <c r="E139" s="19"/>
      <c r="F139" s="16">
        <v>286397.52</v>
      </c>
      <c r="G139" s="17"/>
      <c r="H139" s="17">
        <f t="shared" si="3"/>
        <v>772706.0099999991</v>
      </c>
      <c r="I139" s="5"/>
    </row>
    <row r="140" spans="1:9" ht="15">
      <c r="A140" s="36">
        <v>42019</v>
      </c>
      <c r="B140" s="108">
        <v>1</v>
      </c>
      <c r="C140" s="112" t="s">
        <v>304</v>
      </c>
      <c r="D140" s="19" t="s">
        <v>35</v>
      </c>
      <c r="E140" s="19" t="s">
        <v>305</v>
      </c>
      <c r="F140" s="16"/>
      <c r="G140" s="17">
        <v>1380.4</v>
      </c>
      <c r="H140" s="17">
        <f t="shared" si="3"/>
        <v>771325.609999999</v>
      </c>
      <c r="I140" s="5"/>
    </row>
    <row r="141" spans="1:9" ht="15">
      <c r="A141" s="36">
        <v>42020</v>
      </c>
      <c r="B141" s="108">
        <v>1</v>
      </c>
      <c r="C141" s="112" t="s">
        <v>306</v>
      </c>
      <c r="D141" s="19" t="s">
        <v>31</v>
      </c>
      <c r="E141" s="19" t="s">
        <v>307</v>
      </c>
      <c r="F141" s="16"/>
      <c r="G141" s="17">
        <v>52793.76</v>
      </c>
      <c r="H141" s="17">
        <f t="shared" si="3"/>
        <v>718531.849999999</v>
      </c>
      <c r="I141" s="5"/>
    </row>
    <row r="142" spans="1:9" ht="15">
      <c r="A142" s="36">
        <v>42023</v>
      </c>
      <c r="B142" s="108">
        <v>1</v>
      </c>
      <c r="C142" s="109" t="s">
        <v>308</v>
      </c>
      <c r="D142" s="106" t="s">
        <v>309</v>
      </c>
      <c r="E142" s="19" t="s">
        <v>310</v>
      </c>
      <c r="F142" s="16"/>
      <c r="G142" s="17">
        <v>28958.87</v>
      </c>
      <c r="H142" s="17">
        <f t="shared" si="3"/>
        <v>689572.979999999</v>
      </c>
      <c r="I142" s="5"/>
    </row>
    <row r="143" spans="1:9" ht="15">
      <c r="A143" s="36">
        <v>42023</v>
      </c>
      <c r="B143" s="108">
        <v>1</v>
      </c>
      <c r="C143" s="112" t="s">
        <v>311</v>
      </c>
      <c r="D143" s="15" t="s">
        <v>77</v>
      </c>
      <c r="E143" s="15" t="s">
        <v>312</v>
      </c>
      <c r="F143" s="16"/>
      <c r="G143" s="17">
        <v>440162</v>
      </c>
      <c r="H143" s="17">
        <f t="shared" si="3"/>
        <v>249410.97999999905</v>
      </c>
      <c r="I143" s="5"/>
    </row>
    <row r="144" spans="1:9" ht="15">
      <c r="A144" s="36">
        <v>42024</v>
      </c>
      <c r="B144" s="108">
        <v>1</v>
      </c>
      <c r="C144" s="109" t="s">
        <v>313</v>
      </c>
      <c r="D144" s="19" t="s">
        <v>314</v>
      </c>
      <c r="E144" s="19" t="s">
        <v>315</v>
      </c>
      <c r="F144" s="16"/>
      <c r="G144" s="17">
        <v>4633.68</v>
      </c>
      <c r="H144" s="17">
        <f t="shared" si="3"/>
        <v>244777.29999999906</v>
      </c>
      <c r="I144" s="5"/>
    </row>
    <row r="145" spans="1:9" ht="15">
      <c r="A145" s="36">
        <v>42025</v>
      </c>
      <c r="B145" s="108">
        <v>1</v>
      </c>
      <c r="C145" s="109"/>
      <c r="D145" s="111" t="s">
        <v>380</v>
      </c>
      <c r="E145" s="19"/>
      <c r="F145" s="16">
        <v>1052192</v>
      </c>
      <c r="G145" s="17"/>
      <c r="H145" s="17">
        <f t="shared" si="3"/>
        <v>1296969.299999999</v>
      </c>
      <c r="I145" s="5"/>
    </row>
    <row r="146" spans="1:9" ht="15">
      <c r="A146" s="36">
        <v>42026</v>
      </c>
      <c r="B146" s="108">
        <v>1</v>
      </c>
      <c r="C146" s="112" t="s">
        <v>316</v>
      </c>
      <c r="D146" s="19" t="s">
        <v>317</v>
      </c>
      <c r="E146" s="19" t="s">
        <v>318</v>
      </c>
      <c r="F146" s="16"/>
      <c r="G146" s="17">
        <v>34000</v>
      </c>
      <c r="H146" s="17">
        <f t="shared" si="3"/>
        <v>1262969.299999999</v>
      </c>
      <c r="I146" s="5"/>
    </row>
    <row r="147" spans="1:9" ht="15">
      <c r="A147" s="36">
        <v>42026</v>
      </c>
      <c r="B147" s="113"/>
      <c r="C147" s="109" t="s">
        <v>319</v>
      </c>
      <c r="D147" s="20" t="s">
        <v>42</v>
      </c>
      <c r="E147" s="123" t="s">
        <v>80</v>
      </c>
      <c r="F147" s="16"/>
      <c r="G147" s="17"/>
      <c r="H147" s="17">
        <f t="shared" si="3"/>
        <v>1262969.299999999</v>
      </c>
      <c r="I147" s="5"/>
    </row>
    <row r="148" spans="1:9" ht="15">
      <c r="A148" s="36">
        <v>42026</v>
      </c>
      <c r="B148" s="113"/>
      <c r="C148" s="109" t="s">
        <v>320</v>
      </c>
      <c r="D148" s="20" t="s">
        <v>63</v>
      </c>
      <c r="E148" s="123" t="s">
        <v>80</v>
      </c>
      <c r="F148" s="16"/>
      <c r="G148" s="17"/>
      <c r="H148" s="17">
        <f t="shared" si="3"/>
        <v>1262969.299999999</v>
      </c>
      <c r="I148" s="5"/>
    </row>
    <row r="149" spans="1:9" ht="15">
      <c r="A149" s="36">
        <v>42026</v>
      </c>
      <c r="B149" s="108">
        <v>2</v>
      </c>
      <c r="C149" s="109" t="s">
        <v>358</v>
      </c>
      <c r="D149" s="15" t="s">
        <v>20</v>
      </c>
      <c r="E149" s="15" t="s">
        <v>359</v>
      </c>
      <c r="F149" s="16"/>
      <c r="G149" s="17">
        <v>4908.14</v>
      </c>
      <c r="H149" s="17">
        <f t="shared" si="3"/>
        <v>1258061.1599999992</v>
      </c>
      <c r="I149" s="5"/>
    </row>
    <row r="150" spans="1:9" ht="15">
      <c r="A150" s="36">
        <v>42027</v>
      </c>
      <c r="B150" s="108">
        <v>1</v>
      </c>
      <c r="C150" s="109"/>
      <c r="D150" s="21" t="s">
        <v>381</v>
      </c>
      <c r="E150" s="124"/>
      <c r="F150" s="16">
        <v>286397.52</v>
      </c>
      <c r="G150" s="17"/>
      <c r="H150" s="17">
        <f t="shared" si="3"/>
        <v>1544458.6799999992</v>
      </c>
      <c r="I150" s="5"/>
    </row>
    <row r="151" spans="1:9" ht="15">
      <c r="A151" s="36">
        <v>42027</v>
      </c>
      <c r="B151" s="108">
        <v>1</v>
      </c>
      <c r="C151" s="109"/>
      <c r="D151" s="21" t="s">
        <v>382</v>
      </c>
      <c r="E151" s="124"/>
      <c r="F151" s="16">
        <v>6609.48</v>
      </c>
      <c r="G151" s="17"/>
      <c r="H151" s="17">
        <f t="shared" si="3"/>
        <v>1551068.1599999992</v>
      </c>
      <c r="I151" s="5"/>
    </row>
    <row r="152" spans="1:9" ht="15">
      <c r="A152" s="36">
        <v>42030</v>
      </c>
      <c r="B152" s="108">
        <v>1</v>
      </c>
      <c r="C152" s="112" t="s">
        <v>321</v>
      </c>
      <c r="D152" s="19" t="s">
        <v>322</v>
      </c>
      <c r="E152" s="19"/>
      <c r="F152" s="16"/>
      <c r="G152" s="17">
        <v>1160</v>
      </c>
      <c r="H152" s="17">
        <f t="shared" si="3"/>
        <v>1549908.1599999992</v>
      </c>
      <c r="I152" s="5"/>
    </row>
    <row r="153" spans="1:9" ht="15">
      <c r="A153" s="36">
        <v>42030</v>
      </c>
      <c r="B153" s="108">
        <v>1</v>
      </c>
      <c r="C153" s="112" t="s">
        <v>324</v>
      </c>
      <c r="D153" s="19" t="s">
        <v>325</v>
      </c>
      <c r="E153" s="19" t="s">
        <v>326</v>
      </c>
      <c r="F153" s="16"/>
      <c r="G153" s="17">
        <v>166746.62</v>
      </c>
      <c r="H153" s="17">
        <f t="shared" si="3"/>
        <v>1383161.539999999</v>
      </c>
      <c r="I153" s="5"/>
    </row>
    <row r="154" spans="1:9" ht="15">
      <c r="A154" s="36">
        <v>42030</v>
      </c>
      <c r="B154" s="108">
        <v>1</v>
      </c>
      <c r="C154" s="112" t="s">
        <v>327</v>
      </c>
      <c r="D154" s="19" t="s">
        <v>64</v>
      </c>
      <c r="E154" s="19" t="s">
        <v>328</v>
      </c>
      <c r="F154" s="16"/>
      <c r="G154" s="17">
        <v>7000</v>
      </c>
      <c r="H154" s="17">
        <f t="shared" si="3"/>
        <v>1376161.539999999</v>
      </c>
      <c r="I154" s="5"/>
    </row>
    <row r="155" spans="1:9" ht="15">
      <c r="A155" s="36">
        <v>42031</v>
      </c>
      <c r="B155" s="108">
        <v>1</v>
      </c>
      <c r="C155" s="112" t="s">
        <v>329</v>
      </c>
      <c r="D155" s="19" t="s">
        <v>54</v>
      </c>
      <c r="E155" s="19" t="s">
        <v>330</v>
      </c>
      <c r="F155" s="16"/>
      <c r="G155" s="17">
        <v>12296</v>
      </c>
      <c r="H155" s="17">
        <f t="shared" si="3"/>
        <v>1363865.539999999</v>
      </c>
      <c r="I155" s="5"/>
    </row>
    <row r="156" spans="1:9" ht="15">
      <c r="A156" s="36">
        <v>42031</v>
      </c>
      <c r="B156" s="108">
        <v>1</v>
      </c>
      <c r="C156" s="112" t="s">
        <v>331</v>
      </c>
      <c r="D156" s="19" t="s">
        <v>58</v>
      </c>
      <c r="E156" s="19" t="s">
        <v>332</v>
      </c>
      <c r="F156" s="16"/>
      <c r="G156" s="17">
        <v>11600</v>
      </c>
      <c r="H156" s="17">
        <f t="shared" si="3"/>
        <v>1352265.539999999</v>
      </c>
      <c r="I156" s="5"/>
    </row>
    <row r="157" spans="1:9" ht="15">
      <c r="A157" s="36">
        <v>42031</v>
      </c>
      <c r="B157" s="108">
        <v>1</v>
      </c>
      <c r="C157" s="112" t="s">
        <v>333</v>
      </c>
      <c r="D157" s="19" t="s">
        <v>334</v>
      </c>
      <c r="E157" s="19" t="s">
        <v>335</v>
      </c>
      <c r="F157" s="16"/>
      <c r="G157" s="17">
        <v>7395.6</v>
      </c>
      <c r="H157" s="17">
        <f t="shared" si="3"/>
        <v>1344869.939999999</v>
      </c>
      <c r="I157" s="5"/>
    </row>
    <row r="158" spans="1:9" ht="15">
      <c r="A158" s="36">
        <v>42031</v>
      </c>
      <c r="B158" s="108">
        <v>1</v>
      </c>
      <c r="C158" s="112" t="s">
        <v>336</v>
      </c>
      <c r="D158" s="19" t="s">
        <v>44</v>
      </c>
      <c r="E158" s="19" t="s">
        <v>337</v>
      </c>
      <c r="F158" s="16"/>
      <c r="G158" s="17">
        <v>3123.09</v>
      </c>
      <c r="H158" s="17">
        <f t="shared" si="3"/>
        <v>1341746.849999999</v>
      </c>
      <c r="I158" s="5"/>
    </row>
    <row r="159" spans="1:9" ht="15">
      <c r="A159" s="36">
        <v>42031</v>
      </c>
      <c r="B159" s="108">
        <v>1</v>
      </c>
      <c r="C159" s="112" t="s">
        <v>338</v>
      </c>
      <c r="D159" s="19" t="s">
        <v>59</v>
      </c>
      <c r="E159" s="19" t="s">
        <v>339</v>
      </c>
      <c r="F159" s="16"/>
      <c r="G159" s="17">
        <v>2362.17</v>
      </c>
      <c r="H159" s="17">
        <f t="shared" si="3"/>
        <v>1339384.679999999</v>
      </c>
      <c r="I159" s="5"/>
    </row>
    <row r="160" spans="1:9" ht="15">
      <c r="A160" s="36">
        <v>42032</v>
      </c>
      <c r="B160" s="108">
        <v>1</v>
      </c>
      <c r="C160" s="112" t="s">
        <v>340</v>
      </c>
      <c r="D160" s="19" t="s">
        <v>43</v>
      </c>
      <c r="E160" s="19" t="s">
        <v>341</v>
      </c>
      <c r="F160" s="16"/>
      <c r="G160" s="17">
        <v>2300</v>
      </c>
      <c r="H160" s="17">
        <f t="shared" si="3"/>
        <v>1337084.679999999</v>
      </c>
      <c r="I160" s="5"/>
    </row>
    <row r="161" spans="1:9" ht="15">
      <c r="A161" s="36">
        <v>42032</v>
      </c>
      <c r="B161" s="108">
        <v>1</v>
      </c>
      <c r="C161" s="112" t="s">
        <v>342</v>
      </c>
      <c r="D161" s="19" t="s">
        <v>343</v>
      </c>
      <c r="E161" s="19" t="s">
        <v>344</v>
      </c>
      <c r="F161" s="16"/>
      <c r="G161" s="17">
        <v>11692.8</v>
      </c>
      <c r="H161" s="17">
        <f t="shared" si="3"/>
        <v>1325391.879999999</v>
      </c>
      <c r="I161" s="5"/>
    </row>
    <row r="162" spans="1:9" ht="15">
      <c r="A162" s="36">
        <v>42032</v>
      </c>
      <c r="B162" s="108">
        <v>1</v>
      </c>
      <c r="C162" s="112" t="s">
        <v>345</v>
      </c>
      <c r="D162" s="19" t="s">
        <v>28</v>
      </c>
      <c r="E162" s="19" t="s">
        <v>346</v>
      </c>
      <c r="F162" s="16"/>
      <c r="G162" s="17">
        <v>3665.72</v>
      </c>
      <c r="H162" s="17">
        <f t="shared" si="3"/>
        <v>1321726.159999999</v>
      </c>
      <c r="I162" s="5"/>
    </row>
    <row r="163" spans="1:9" ht="15">
      <c r="A163" s="36">
        <v>42032</v>
      </c>
      <c r="B163" s="108">
        <v>1</v>
      </c>
      <c r="C163" s="112" t="s">
        <v>347</v>
      </c>
      <c r="D163" s="19" t="s">
        <v>28</v>
      </c>
      <c r="E163" s="19" t="s">
        <v>348</v>
      </c>
      <c r="F163" s="16"/>
      <c r="G163" s="17">
        <v>1607.85</v>
      </c>
      <c r="H163" s="17">
        <f t="shared" si="3"/>
        <v>1320118.309999999</v>
      </c>
      <c r="I163" s="5"/>
    </row>
    <row r="164" spans="1:9" ht="15">
      <c r="A164" s="36">
        <v>42032</v>
      </c>
      <c r="B164" s="108">
        <v>1</v>
      </c>
      <c r="C164" s="112" t="s">
        <v>349</v>
      </c>
      <c r="D164" s="106" t="s">
        <v>47</v>
      </c>
      <c r="E164" s="19" t="s">
        <v>350</v>
      </c>
      <c r="F164" s="16"/>
      <c r="G164" s="17">
        <v>10918.86</v>
      </c>
      <c r="H164" s="17">
        <f t="shared" si="3"/>
        <v>1309199.4499999988</v>
      </c>
      <c r="I164" s="5"/>
    </row>
    <row r="165" spans="1:9" ht="15">
      <c r="A165" s="36">
        <v>42032</v>
      </c>
      <c r="B165" s="108">
        <v>1</v>
      </c>
      <c r="C165" s="112" t="s">
        <v>351</v>
      </c>
      <c r="D165" s="19" t="s">
        <v>352</v>
      </c>
      <c r="E165" s="19" t="s">
        <v>350</v>
      </c>
      <c r="F165" s="16"/>
      <c r="G165" s="17">
        <v>5495.92</v>
      </c>
      <c r="H165" s="17">
        <f t="shared" si="3"/>
        <v>1303703.5299999989</v>
      </c>
      <c r="I165" s="5"/>
    </row>
    <row r="166" spans="1:9" ht="15">
      <c r="A166" s="36">
        <v>42032</v>
      </c>
      <c r="B166" s="108">
        <v>1</v>
      </c>
      <c r="C166" s="112" t="s">
        <v>353</v>
      </c>
      <c r="D166" s="19" t="s">
        <v>59</v>
      </c>
      <c r="E166" s="19" t="s">
        <v>354</v>
      </c>
      <c r="F166" s="16"/>
      <c r="G166" s="17">
        <v>1187.66</v>
      </c>
      <c r="H166" s="17">
        <f t="shared" si="3"/>
        <v>1302515.869999999</v>
      </c>
      <c r="I166" s="5"/>
    </row>
    <row r="167" spans="1:9" ht="15">
      <c r="A167" s="36">
        <v>42032</v>
      </c>
      <c r="B167" s="108">
        <v>2</v>
      </c>
      <c r="C167" s="112" t="s">
        <v>361</v>
      </c>
      <c r="D167" s="19" t="s">
        <v>386</v>
      </c>
      <c r="E167" s="19" t="s">
        <v>387</v>
      </c>
      <c r="F167" s="16"/>
      <c r="G167" s="17">
        <v>7737.2</v>
      </c>
      <c r="H167" s="17">
        <f t="shared" si="3"/>
        <v>1294778.669999999</v>
      </c>
      <c r="I167" s="5"/>
    </row>
    <row r="168" spans="1:9" ht="15">
      <c r="A168" s="36">
        <v>42032</v>
      </c>
      <c r="B168" s="108">
        <v>2</v>
      </c>
      <c r="C168" s="109" t="s">
        <v>360</v>
      </c>
      <c r="D168" s="19" t="s">
        <v>46</v>
      </c>
      <c r="E168" s="19" t="s">
        <v>362</v>
      </c>
      <c r="F168" s="16"/>
      <c r="G168" s="17">
        <v>1484</v>
      </c>
      <c r="H168" s="17">
        <f t="shared" si="3"/>
        <v>1293294.669999999</v>
      </c>
      <c r="I168" s="5"/>
    </row>
    <row r="169" spans="1:9" ht="15">
      <c r="A169" s="36">
        <v>42033</v>
      </c>
      <c r="B169" s="108">
        <v>1</v>
      </c>
      <c r="C169" s="112" t="s">
        <v>355</v>
      </c>
      <c r="D169" s="19" t="s">
        <v>356</v>
      </c>
      <c r="E169" s="19" t="s">
        <v>357</v>
      </c>
      <c r="F169" s="16"/>
      <c r="G169" s="17">
        <v>2186.6</v>
      </c>
      <c r="H169" s="17">
        <f t="shared" si="3"/>
        <v>1291108.069999999</v>
      </c>
      <c r="I169" s="5"/>
    </row>
    <row r="170" spans="1:9" ht="15">
      <c r="A170" s="36">
        <v>42033</v>
      </c>
      <c r="B170" s="108">
        <v>2</v>
      </c>
      <c r="C170" s="109" t="s">
        <v>363</v>
      </c>
      <c r="D170" s="19" t="s">
        <v>52</v>
      </c>
      <c r="E170" s="19" t="s">
        <v>364</v>
      </c>
      <c r="F170" s="16"/>
      <c r="G170" s="17">
        <v>2256.43</v>
      </c>
      <c r="H170" s="17">
        <f t="shared" si="3"/>
        <v>1288851.639999999</v>
      </c>
      <c r="I170" s="5"/>
    </row>
    <row r="171" spans="1:9" ht="15">
      <c r="A171" s="36">
        <v>42033</v>
      </c>
      <c r="B171" s="108">
        <v>1</v>
      </c>
      <c r="C171" s="109" t="s">
        <v>365</v>
      </c>
      <c r="D171" s="19" t="s">
        <v>72</v>
      </c>
      <c r="E171" s="19" t="s">
        <v>364</v>
      </c>
      <c r="F171" s="16"/>
      <c r="G171" s="17">
        <v>9649.98</v>
      </c>
      <c r="H171" s="17">
        <f t="shared" si="3"/>
        <v>1279201.659999999</v>
      </c>
      <c r="I171" s="5"/>
    </row>
    <row r="172" spans="1:9" ht="15">
      <c r="A172" s="36">
        <v>42033</v>
      </c>
      <c r="B172" s="108">
        <v>2</v>
      </c>
      <c r="C172" s="109" t="s">
        <v>388</v>
      </c>
      <c r="D172" s="15" t="s">
        <v>20</v>
      </c>
      <c r="E172" s="15" t="s">
        <v>389</v>
      </c>
      <c r="F172" s="16"/>
      <c r="G172" s="17">
        <v>4970.93</v>
      </c>
      <c r="H172" s="17">
        <f t="shared" si="3"/>
        <v>1274230.729999999</v>
      </c>
      <c r="I172" s="5"/>
    </row>
    <row r="173" spans="1:9" ht="15">
      <c r="A173" s="36">
        <v>42033</v>
      </c>
      <c r="B173" s="108">
        <v>1</v>
      </c>
      <c r="C173" s="112" t="s">
        <v>366</v>
      </c>
      <c r="D173" s="20" t="s">
        <v>70</v>
      </c>
      <c r="E173" s="19" t="s">
        <v>367</v>
      </c>
      <c r="F173" s="16"/>
      <c r="G173" s="17">
        <v>6484.35</v>
      </c>
      <c r="H173" s="17">
        <f t="shared" si="3"/>
        <v>1267746.379999999</v>
      </c>
      <c r="I173" s="5"/>
    </row>
    <row r="174" spans="1:9" ht="15">
      <c r="A174" s="36">
        <v>42033</v>
      </c>
      <c r="B174" s="108">
        <v>1</v>
      </c>
      <c r="C174" s="112" t="s">
        <v>368</v>
      </c>
      <c r="D174" s="15" t="s">
        <v>369</v>
      </c>
      <c r="E174" s="19"/>
      <c r="F174" s="16"/>
      <c r="G174" s="17">
        <v>123449.86</v>
      </c>
      <c r="H174" s="17">
        <f t="shared" si="3"/>
        <v>1144296.5199999989</v>
      </c>
      <c r="I174" s="5"/>
    </row>
    <row r="175" spans="1:9" s="6" customFormat="1" ht="15">
      <c r="A175" s="36">
        <v>42034</v>
      </c>
      <c r="B175" s="108">
        <v>1</v>
      </c>
      <c r="C175" s="112" t="s">
        <v>371</v>
      </c>
      <c r="D175" s="19" t="s">
        <v>36</v>
      </c>
      <c r="E175" s="19" t="s">
        <v>372</v>
      </c>
      <c r="F175" s="16"/>
      <c r="G175" s="17">
        <v>4233.27</v>
      </c>
      <c r="H175" s="17">
        <f t="shared" si="3"/>
        <v>1140063.2499999988</v>
      </c>
      <c r="I175" s="100"/>
    </row>
    <row r="176" spans="1:9" ht="15">
      <c r="A176" s="36">
        <v>42034</v>
      </c>
      <c r="B176" s="108">
        <v>1</v>
      </c>
      <c r="C176" s="112" t="s">
        <v>373</v>
      </c>
      <c r="D176" s="22" t="s">
        <v>374</v>
      </c>
      <c r="E176" s="19"/>
      <c r="F176" s="16"/>
      <c r="G176" s="17">
        <v>156489.88</v>
      </c>
      <c r="H176" s="17">
        <f t="shared" si="3"/>
        <v>983573.3699999988</v>
      </c>
      <c r="I176" s="5"/>
    </row>
    <row r="177" spans="1:9" ht="15">
      <c r="A177" s="36">
        <v>42034</v>
      </c>
      <c r="B177" s="108">
        <v>1</v>
      </c>
      <c r="C177" s="112" t="s">
        <v>375</v>
      </c>
      <c r="D177" s="22" t="s">
        <v>376</v>
      </c>
      <c r="E177" s="19"/>
      <c r="F177" s="16"/>
      <c r="G177" s="17">
        <v>154547.1</v>
      </c>
      <c r="H177" s="17">
        <f t="shared" si="3"/>
        <v>829026.2699999989</v>
      </c>
      <c r="I177" s="5"/>
    </row>
    <row r="178" spans="1:9" ht="15">
      <c r="A178" s="36">
        <v>42034</v>
      </c>
      <c r="B178" s="108">
        <v>1</v>
      </c>
      <c r="C178" s="112" t="s">
        <v>377</v>
      </c>
      <c r="D178" s="19" t="s">
        <v>35</v>
      </c>
      <c r="E178" s="19" t="s">
        <v>378</v>
      </c>
      <c r="F178" s="16"/>
      <c r="G178" s="17">
        <v>1380.4</v>
      </c>
      <c r="H178" s="17">
        <f t="shared" si="3"/>
        <v>827645.8699999988</v>
      </c>
      <c r="I178" s="5"/>
    </row>
    <row r="179" spans="1:9" ht="15">
      <c r="A179" s="36">
        <v>42034</v>
      </c>
      <c r="B179" s="108">
        <v>1</v>
      </c>
      <c r="C179" s="112"/>
      <c r="D179" s="21" t="s">
        <v>383</v>
      </c>
      <c r="E179" s="19"/>
      <c r="F179" s="16">
        <v>2000</v>
      </c>
      <c r="G179" s="17"/>
      <c r="H179" s="17">
        <f t="shared" si="3"/>
        <v>829645.8699999988</v>
      </c>
      <c r="I179" s="5"/>
    </row>
    <row r="180" spans="1:9" ht="15">
      <c r="A180" s="36">
        <v>42034</v>
      </c>
      <c r="B180" s="108">
        <v>2</v>
      </c>
      <c r="C180" s="109" t="s">
        <v>390</v>
      </c>
      <c r="D180" s="15" t="s">
        <v>20</v>
      </c>
      <c r="E180" s="15" t="s">
        <v>392</v>
      </c>
      <c r="F180" s="16"/>
      <c r="G180" s="17">
        <v>4857.28</v>
      </c>
      <c r="H180" s="17">
        <f t="shared" si="3"/>
        <v>824788.5899999988</v>
      </c>
      <c r="I180" s="5"/>
    </row>
    <row r="181" spans="1:9" ht="15">
      <c r="A181" s="36">
        <v>42034</v>
      </c>
      <c r="B181" s="108">
        <v>2</v>
      </c>
      <c r="C181" s="109" t="s">
        <v>391</v>
      </c>
      <c r="D181" s="15" t="s">
        <v>20</v>
      </c>
      <c r="E181" s="15" t="s">
        <v>393</v>
      </c>
      <c r="F181" s="16"/>
      <c r="G181" s="17">
        <v>2352.69</v>
      </c>
      <c r="H181" s="17">
        <f t="shared" si="3"/>
        <v>822435.8999999989</v>
      </c>
      <c r="I181" s="5"/>
    </row>
    <row r="182" spans="1:9" ht="15.75" thickBot="1">
      <c r="A182" s="36">
        <v>42034</v>
      </c>
      <c r="B182" s="108">
        <v>2</v>
      </c>
      <c r="C182" s="109" t="s">
        <v>394</v>
      </c>
      <c r="D182" s="15" t="s">
        <v>395</v>
      </c>
      <c r="E182" s="15" t="s">
        <v>396</v>
      </c>
      <c r="F182" s="16"/>
      <c r="G182" s="17">
        <v>2127.1</v>
      </c>
      <c r="H182" s="17">
        <f t="shared" si="3"/>
        <v>820308.7999999989</v>
      </c>
      <c r="I182" s="5"/>
    </row>
    <row r="183" spans="1:8" ht="15" thickBot="1">
      <c r="A183" s="156" t="s">
        <v>271</v>
      </c>
      <c r="B183" s="157"/>
      <c r="C183" s="157"/>
      <c r="D183" s="157"/>
      <c r="E183" s="157"/>
      <c r="F183" s="157"/>
      <c r="G183" s="157"/>
      <c r="H183" s="158"/>
    </row>
    <row r="184" spans="1:8" ht="15">
      <c r="A184" s="23"/>
      <c r="B184" s="24"/>
      <c r="C184" s="25"/>
      <c r="D184" s="25"/>
      <c r="E184" s="26" t="s">
        <v>19</v>
      </c>
      <c r="F184" s="27" t="s">
        <v>5</v>
      </c>
      <c r="G184" s="27" t="s">
        <v>6</v>
      </c>
      <c r="H184" s="28" t="s">
        <v>16</v>
      </c>
    </row>
    <row r="185" spans="1:8" ht="15">
      <c r="A185" s="29"/>
      <c r="B185" s="14"/>
      <c r="C185" s="15"/>
      <c r="D185" s="19" t="s">
        <v>272</v>
      </c>
      <c r="E185" s="30">
        <v>851002.57</v>
      </c>
      <c r="F185" s="18"/>
      <c r="G185" s="31"/>
      <c r="H185" s="18">
        <f>H182+F185-G185</f>
        <v>820308.7999999989</v>
      </c>
    </row>
    <row r="186" spans="1:8" ht="15">
      <c r="A186" s="29"/>
      <c r="B186" s="14"/>
      <c r="C186" s="15"/>
      <c r="D186" s="21" t="s">
        <v>14</v>
      </c>
      <c r="E186" s="30"/>
      <c r="F186" s="18"/>
      <c r="G186" s="31"/>
      <c r="H186" s="18">
        <f>H185+F185-G185</f>
        <v>820308.7999999989</v>
      </c>
    </row>
    <row r="187" spans="1:8" ht="15">
      <c r="A187" s="29"/>
      <c r="B187" s="14"/>
      <c r="C187" s="15"/>
      <c r="D187" s="112" t="s">
        <v>358</v>
      </c>
      <c r="E187" s="17">
        <v>4908.14</v>
      </c>
      <c r="F187" s="18"/>
      <c r="G187" s="31"/>
      <c r="H187" s="18">
        <f aca="true" t="shared" si="4" ref="H187:H197">H186+F186-G186</f>
        <v>820308.7999999989</v>
      </c>
    </row>
    <row r="188" spans="1:10" ht="15">
      <c r="A188" s="29"/>
      <c r="B188" s="14"/>
      <c r="C188" s="15"/>
      <c r="D188" s="112" t="s">
        <v>361</v>
      </c>
      <c r="E188" s="17">
        <v>7737.2</v>
      </c>
      <c r="F188" s="18"/>
      <c r="G188" s="31"/>
      <c r="H188" s="18">
        <f t="shared" si="4"/>
        <v>820308.7999999989</v>
      </c>
      <c r="J188" s="5"/>
    </row>
    <row r="189" spans="1:10" ht="15">
      <c r="A189" s="29"/>
      <c r="B189" s="14"/>
      <c r="C189" s="15"/>
      <c r="D189" s="112" t="s">
        <v>360</v>
      </c>
      <c r="E189" s="17">
        <v>1484</v>
      </c>
      <c r="F189" s="18"/>
      <c r="G189" s="31"/>
      <c r="H189" s="18">
        <f t="shared" si="4"/>
        <v>820308.7999999989</v>
      </c>
      <c r="J189" s="5"/>
    </row>
    <row r="190" spans="1:8" ht="15">
      <c r="A190" s="29"/>
      <c r="B190" s="14"/>
      <c r="C190" s="15"/>
      <c r="D190" s="112" t="s">
        <v>363</v>
      </c>
      <c r="E190" s="17">
        <v>2256.43</v>
      </c>
      <c r="F190" s="18"/>
      <c r="G190" s="31"/>
      <c r="H190" s="18">
        <f t="shared" si="4"/>
        <v>820308.7999999989</v>
      </c>
    </row>
    <row r="191" spans="1:8" ht="15">
      <c r="A191" s="29"/>
      <c r="B191" s="14"/>
      <c r="C191" s="15"/>
      <c r="D191" s="112" t="s">
        <v>388</v>
      </c>
      <c r="E191" s="17">
        <v>4970.93</v>
      </c>
      <c r="F191" s="18"/>
      <c r="G191" s="31"/>
      <c r="H191" s="18">
        <f t="shared" si="4"/>
        <v>820308.7999999989</v>
      </c>
    </row>
    <row r="192" spans="1:8" ht="15">
      <c r="A192" s="29"/>
      <c r="B192" s="14"/>
      <c r="C192" s="15"/>
      <c r="D192" s="112" t="s">
        <v>390</v>
      </c>
      <c r="E192" s="17">
        <v>4857.28</v>
      </c>
      <c r="F192" s="18"/>
      <c r="G192" s="31"/>
      <c r="H192" s="18">
        <f t="shared" si="4"/>
        <v>820308.7999999989</v>
      </c>
    </row>
    <row r="193" spans="1:8" ht="15">
      <c r="A193" s="29"/>
      <c r="B193" s="14"/>
      <c r="C193" s="15"/>
      <c r="D193" s="112" t="s">
        <v>391</v>
      </c>
      <c r="E193" s="17">
        <v>2352.69</v>
      </c>
      <c r="F193" s="32"/>
      <c r="G193" s="33"/>
      <c r="H193" s="18">
        <f t="shared" si="4"/>
        <v>820308.7999999989</v>
      </c>
    </row>
    <row r="194" spans="1:8" ht="15">
      <c r="A194" s="29"/>
      <c r="B194" s="14"/>
      <c r="C194" s="15"/>
      <c r="D194" s="109" t="s">
        <v>394</v>
      </c>
      <c r="E194" s="17">
        <v>2127.1</v>
      </c>
      <c r="F194" s="32"/>
      <c r="G194" s="33"/>
      <c r="H194" s="18">
        <f t="shared" si="4"/>
        <v>820308.7999999989</v>
      </c>
    </row>
    <row r="195" spans="1:8" ht="15">
      <c r="A195" s="29"/>
      <c r="B195" s="14"/>
      <c r="C195" s="15"/>
      <c r="D195" s="112"/>
      <c r="E195" s="17"/>
      <c r="F195" s="32"/>
      <c r="G195" s="33"/>
      <c r="H195" s="18">
        <f t="shared" si="4"/>
        <v>820308.7999999989</v>
      </c>
    </row>
    <row r="196" spans="1:8" ht="15">
      <c r="A196" s="29"/>
      <c r="B196" s="14"/>
      <c r="C196" s="15"/>
      <c r="D196" s="109"/>
      <c r="E196" s="17"/>
      <c r="F196" s="32"/>
      <c r="G196" s="33"/>
      <c r="H196" s="18">
        <f t="shared" si="4"/>
        <v>820308.7999999989</v>
      </c>
    </row>
    <row r="197" spans="1:8" ht="15">
      <c r="A197" s="29"/>
      <c r="B197" s="14"/>
      <c r="C197" s="15"/>
      <c r="D197" s="109"/>
      <c r="E197" s="17"/>
      <c r="F197" s="32"/>
      <c r="G197" s="33"/>
      <c r="H197" s="18">
        <f t="shared" si="4"/>
        <v>820308.7999999989</v>
      </c>
    </row>
    <row r="198" spans="1:10" ht="15">
      <c r="A198" s="153" t="s">
        <v>15</v>
      </c>
      <c r="B198" s="154"/>
      <c r="C198" s="154"/>
      <c r="D198" s="155"/>
      <c r="E198" s="34">
        <f>E185-SUM(E187:E197)</f>
        <v>820308.7999999999</v>
      </c>
      <c r="F198" s="34"/>
      <c r="G198" s="35"/>
      <c r="H198" s="34">
        <f>H197+F198-G198</f>
        <v>820308.7999999989</v>
      </c>
      <c r="I198" s="7"/>
      <c r="J198" s="5"/>
    </row>
    <row r="199" spans="1:10" ht="15">
      <c r="A199" s="36">
        <v>42038</v>
      </c>
      <c r="B199" s="108">
        <v>2</v>
      </c>
      <c r="C199" s="112"/>
      <c r="D199" s="15" t="s">
        <v>0</v>
      </c>
      <c r="E199" s="19"/>
      <c r="F199" s="16"/>
      <c r="G199" s="17">
        <v>150</v>
      </c>
      <c r="H199" s="17">
        <f>H198+F199-G199</f>
        <v>820158.7999999989</v>
      </c>
      <c r="I199" s="7"/>
      <c r="J199" s="5"/>
    </row>
    <row r="200" spans="1:9" ht="15">
      <c r="A200" s="36">
        <v>42038</v>
      </c>
      <c r="B200" s="108">
        <v>2</v>
      </c>
      <c r="C200" s="112"/>
      <c r="D200" s="15" t="s">
        <v>1</v>
      </c>
      <c r="E200" s="19"/>
      <c r="F200" s="16"/>
      <c r="G200" s="17">
        <v>24</v>
      </c>
      <c r="H200" s="17">
        <f aca="true" t="shared" si="5" ref="H200:H287">H199+F200-G200</f>
        <v>820134.7999999989</v>
      </c>
      <c r="I200" s="5"/>
    </row>
    <row r="201" spans="1:9" ht="15">
      <c r="A201" s="36">
        <v>42038</v>
      </c>
      <c r="B201" s="108">
        <v>2</v>
      </c>
      <c r="C201" s="109"/>
      <c r="D201" s="128" t="s">
        <v>413</v>
      </c>
      <c r="E201" s="19"/>
      <c r="F201" s="16">
        <v>517</v>
      </c>
      <c r="G201" s="17"/>
      <c r="H201" s="17">
        <f t="shared" si="5"/>
        <v>820651.7999999989</v>
      </c>
      <c r="I201" s="5"/>
    </row>
    <row r="202" spans="1:9" ht="15">
      <c r="A202" s="36">
        <v>42038</v>
      </c>
      <c r="B202" s="108">
        <v>2</v>
      </c>
      <c r="C202" s="112"/>
      <c r="D202" s="128" t="s">
        <v>413</v>
      </c>
      <c r="E202" s="19"/>
      <c r="F202" s="16">
        <v>24</v>
      </c>
      <c r="G202" s="17"/>
      <c r="H202" s="17">
        <f t="shared" si="5"/>
        <v>820675.7999999989</v>
      </c>
      <c r="I202" s="5"/>
    </row>
    <row r="203" spans="1:9" ht="15">
      <c r="A203" s="36">
        <v>42038</v>
      </c>
      <c r="B203" s="108">
        <v>2</v>
      </c>
      <c r="C203" s="112"/>
      <c r="D203" s="128" t="s">
        <v>414</v>
      </c>
      <c r="E203" s="19"/>
      <c r="F203" s="16">
        <v>89</v>
      </c>
      <c r="G203" s="17"/>
      <c r="H203" s="17">
        <f t="shared" si="5"/>
        <v>820764.7999999989</v>
      </c>
      <c r="I203" s="5"/>
    </row>
    <row r="204" spans="1:9" ht="15">
      <c r="A204" s="36">
        <v>42038</v>
      </c>
      <c r="B204" s="108">
        <v>2</v>
      </c>
      <c r="C204" s="112"/>
      <c r="D204" s="128" t="s">
        <v>414</v>
      </c>
      <c r="E204" s="19"/>
      <c r="F204" s="16">
        <v>89</v>
      </c>
      <c r="G204" s="17"/>
      <c r="H204" s="17">
        <f t="shared" si="5"/>
        <v>820853.7999999989</v>
      </c>
      <c r="I204" s="5"/>
    </row>
    <row r="205" spans="1:9" ht="15">
      <c r="A205" s="36">
        <v>42038</v>
      </c>
      <c r="B205" s="108">
        <v>2</v>
      </c>
      <c r="C205" s="109"/>
      <c r="D205" s="128" t="s">
        <v>414</v>
      </c>
      <c r="E205" s="19"/>
      <c r="F205" s="16">
        <v>89</v>
      </c>
      <c r="G205" s="17"/>
      <c r="H205" s="17">
        <f t="shared" si="5"/>
        <v>820942.7999999989</v>
      </c>
      <c r="I205" s="5"/>
    </row>
    <row r="206" spans="1:9" ht="15">
      <c r="A206" s="36">
        <v>42038</v>
      </c>
      <c r="B206" s="108">
        <v>2</v>
      </c>
      <c r="C206" s="112"/>
      <c r="D206" s="128" t="s">
        <v>414</v>
      </c>
      <c r="E206" s="19"/>
      <c r="F206" s="16">
        <v>178</v>
      </c>
      <c r="G206" s="17"/>
      <c r="H206" s="17">
        <f t="shared" si="5"/>
        <v>821120.7999999989</v>
      </c>
      <c r="I206" s="5"/>
    </row>
    <row r="207" spans="1:9" ht="15">
      <c r="A207" s="36">
        <v>42038</v>
      </c>
      <c r="B207" s="108">
        <v>2</v>
      </c>
      <c r="C207" s="112"/>
      <c r="D207" s="128" t="s">
        <v>414</v>
      </c>
      <c r="E207" s="19"/>
      <c r="F207" s="16">
        <v>351</v>
      </c>
      <c r="G207" s="17"/>
      <c r="H207" s="17">
        <f t="shared" si="5"/>
        <v>821471.7999999989</v>
      </c>
      <c r="I207" s="5"/>
    </row>
    <row r="208" spans="1:9" ht="15">
      <c r="A208" s="36">
        <v>42038</v>
      </c>
      <c r="B208" s="108">
        <v>2</v>
      </c>
      <c r="C208" s="109" t="s">
        <v>401</v>
      </c>
      <c r="D208" s="20" t="s">
        <v>402</v>
      </c>
      <c r="E208" s="19" t="s">
        <v>403</v>
      </c>
      <c r="F208" s="16"/>
      <c r="G208" s="17">
        <v>2436</v>
      </c>
      <c r="H208" s="17">
        <f t="shared" si="5"/>
        <v>819035.7999999989</v>
      </c>
      <c r="I208" s="5"/>
    </row>
    <row r="209" spans="1:9" ht="15">
      <c r="A209" s="36">
        <v>42039</v>
      </c>
      <c r="B209" s="108">
        <v>2</v>
      </c>
      <c r="C209" s="112" t="s">
        <v>417</v>
      </c>
      <c r="D209" s="19" t="s">
        <v>415</v>
      </c>
      <c r="E209" s="19" t="s">
        <v>416</v>
      </c>
      <c r="F209" s="16"/>
      <c r="G209" s="17">
        <v>9506.99</v>
      </c>
      <c r="H209" s="17">
        <f t="shared" si="5"/>
        <v>809528.8099999989</v>
      </c>
      <c r="I209" s="5"/>
    </row>
    <row r="210" spans="1:9" ht="15">
      <c r="A210" s="36">
        <v>42039</v>
      </c>
      <c r="B210" s="108">
        <v>2</v>
      </c>
      <c r="C210" s="112" t="s">
        <v>418</v>
      </c>
      <c r="D210" s="19" t="s">
        <v>419</v>
      </c>
      <c r="E210" s="19" t="s">
        <v>420</v>
      </c>
      <c r="F210" s="16"/>
      <c r="G210" s="17">
        <v>3000</v>
      </c>
      <c r="H210" s="17">
        <f t="shared" si="5"/>
        <v>806528.8099999989</v>
      </c>
      <c r="I210" s="5"/>
    </row>
    <row r="211" spans="1:9" ht="15">
      <c r="A211" s="36">
        <v>42041</v>
      </c>
      <c r="B211" s="108">
        <v>2</v>
      </c>
      <c r="C211" s="112"/>
      <c r="D211" s="20" t="s">
        <v>40</v>
      </c>
      <c r="E211" s="19"/>
      <c r="F211" s="16"/>
      <c r="G211" s="17">
        <v>220</v>
      </c>
      <c r="H211" s="17">
        <f t="shared" si="5"/>
        <v>806308.8099999989</v>
      </c>
      <c r="I211" s="5"/>
    </row>
    <row r="212" spans="1:9" ht="15">
      <c r="A212" s="36">
        <v>42041</v>
      </c>
      <c r="B212" s="108">
        <v>2</v>
      </c>
      <c r="C212" s="112"/>
      <c r="D212" s="20" t="s">
        <v>2</v>
      </c>
      <c r="E212" s="19"/>
      <c r="F212" s="16"/>
      <c r="G212" s="17">
        <v>80</v>
      </c>
      <c r="H212" s="17">
        <f t="shared" si="5"/>
        <v>806228.8099999989</v>
      </c>
      <c r="I212" s="5"/>
    </row>
    <row r="213" spans="1:9" ht="15">
      <c r="A213" s="36">
        <v>42041</v>
      </c>
      <c r="B213" s="108">
        <v>2</v>
      </c>
      <c r="C213" s="112"/>
      <c r="D213" s="20" t="s">
        <v>30</v>
      </c>
      <c r="E213" s="19"/>
      <c r="F213" s="16"/>
      <c r="G213" s="17">
        <v>48</v>
      </c>
      <c r="H213" s="17">
        <f t="shared" si="5"/>
        <v>806180.8099999989</v>
      </c>
      <c r="I213" s="5"/>
    </row>
    <row r="214" spans="1:9" ht="15">
      <c r="A214" s="36">
        <v>42044</v>
      </c>
      <c r="B214" s="108">
        <v>2</v>
      </c>
      <c r="C214" s="112"/>
      <c r="D214" s="128" t="s">
        <v>758</v>
      </c>
      <c r="E214" s="19"/>
      <c r="F214" s="16">
        <v>665</v>
      </c>
      <c r="G214" s="17"/>
      <c r="H214" s="17">
        <f t="shared" si="5"/>
        <v>806845.8099999989</v>
      </c>
      <c r="I214" s="5"/>
    </row>
    <row r="215" spans="1:9" ht="15">
      <c r="A215" s="36">
        <v>42044</v>
      </c>
      <c r="B215" s="108">
        <v>2</v>
      </c>
      <c r="C215" s="112" t="s">
        <v>421</v>
      </c>
      <c r="D215" s="20" t="s">
        <v>27</v>
      </c>
      <c r="E215" s="19" t="s">
        <v>422</v>
      </c>
      <c r="F215" s="16"/>
      <c r="G215" s="17">
        <v>14740</v>
      </c>
      <c r="H215" s="17">
        <f t="shared" si="5"/>
        <v>792105.8099999989</v>
      </c>
      <c r="I215" s="5"/>
    </row>
    <row r="216" spans="1:9" ht="15">
      <c r="A216" s="36">
        <v>42044</v>
      </c>
      <c r="B216" s="108">
        <v>2</v>
      </c>
      <c r="C216" s="112" t="s">
        <v>423</v>
      </c>
      <c r="D216" s="19" t="s">
        <v>424</v>
      </c>
      <c r="E216" s="19" t="s">
        <v>425</v>
      </c>
      <c r="F216" s="16"/>
      <c r="G216" s="17">
        <v>6191</v>
      </c>
      <c r="H216" s="17">
        <f t="shared" si="5"/>
        <v>785914.8099999989</v>
      </c>
      <c r="I216" s="5"/>
    </row>
    <row r="217" spans="1:9" ht="15">
      <c r="A217" s="36">
        <v>42044</v>
      </c>
      <c r="B217" s="108">
        <v>2</v>
      </c>
      <c r="C217" s="112" t="s">
        <v>426</v>
      </c>
      <c r="D217" s="19" t="s">
        <v>48</v>
      </c>
      <c r="E217" s="19" t="s">
        <v>425</v>
      </c>
      <c r="F217" s="16"/>
      <c r="G217" s="17">
        <v>4905</v>
      </c>
      <c r="H217" s="17">
        <f t="shared" si="5"/>
        <v>781009.8099999989</v>
      </c>
      <c r="I217" s="5"/>
    </row>
    <row r="218" spans="1:9" ht="15">
      <c r="A218" s="36">
        <v>42045</v>
      </c>
      <c r="B218" s="108">
        <v>2</v>
      </c>
      <c r="C218" s="112" t="s">
        <v>427</v>
      </c>
      <c r="D218" s="106" t="s">
        <v>428</v>
      </c>
      <c r="E218" s="19" t="s">
        <v>429</v>
      </c>
      <c r="F218" s="16"/>
      <c r="G218" s="17">
        <v>2097</v>
      </c>
      <c r="H218" s="17">
        <f t="shared" si="5"/>
        <v>778912.8099999989</v>
      </c>
      <c r="I218" s="5"/>
    </row>
    <row r="219" spans="1:9" ht="15">
      <c r="A219" s="36">
        <v>42047</v>
      </c>
      <c r="B219" s="108">
        <v>2</v>
      </c>
      <c r="C219" s="112"/>
      <c r="D219" s="103" t="s">
        <v>579</v>
      </c>
      <c r="E219" s="19"/>
      <c r="F219" s="16">
        <v>292889.18</v>
      </c>
      <c r="G219" s="17"/>
      <c r="H219" s="17">
        <f t="shared" si="5"/>
        <v>1071801.9899999988</v>
      </c>
      <c r="I219" s="5"/>
    </row>
    <row r="220" spans="1:9" ht="15">
      <c r="A220" s="36">
        <v>42048</v>
      </c>
      <c r="B220" s="108">
        <v>2</v>
      </c>
      <c r="C220" s="112" t="s">
        <v>430</v>
      </c>
      <c r="D220" s="20" t="s">
        <v>70</v>
      </c>
      <c r="E220" s="19" t="s">
        <v>431</v>
      </c>
      <c r="F220" s="16"/>
      <c r="G220" s="17">
        <v>6403.64</v>
      </c>
      <c r="H220" s="17">
        <f t="shared" si="5"/>
        <v>1065398.349999999</v>
      </c>
      <c r="I220" s="5"/>
    </row>
    <row r="221" spans="1:9" ht="15">
      <c r="A221" s="36">
        <v>42048</v>
      </c>
      <c r="B221" s="108">
        <v>2</v>
      </c>
      <c r="C221" s="112" t="s">
        <v>432</v>
      </c>
      <c r="D221" s="15" t="s">
        <v>433</v>
      </c>
      <c r="E221" s="19"/>
      <c r="F221" s="16"/>
      <c r="G221" s="17">
        <v>121094.24</v>
      </c>
      <c r="H221" s="17">
        <f t="shared" si="5"/>
        <v>944304.1099999989</v>
      </c>
      <c r="I221" s="5"/>
    </row>
    <row r="222" spans="1:9" ht="15">
      <c r="A222" s="36">
        <v>42048</v>
      </c>
      <c r="B222" s="108">
        <v>2</v>
      </c>
      <c r="C222" s="112" t="s">
        <v>434</v>
      </c>
      <c r="D222" s="19" t="s">
        <v>36</v>
      </c>
      <c r="E222" s="19" t="s">
        <v>435</v>
      </c>
      <c r="F222" s="16"/>
      <c r="G222" s="17">
        <v>5128.66</v>
      </c>
      <c r="H222" s="17">
        <f t="shared" si="5"/>
        <v>939175.4499999989</v>
      </c>
      <c r="I222" s="5"/>
    </row>
    <row r="223" spans="1:9" ht="15">
      <c r="A223" s="36">
        <v>42048</v>
      </c>
      <c r="B223" s="108">
        <v>2</v>
      </c>
      <c r="C223" s="112" t="s">
        <v>436</v>
      </c>
      <c r="D223" s="106" t="s">
        <v>35</v>
      </c>
      <c r="E223" s="19" t="s">
        <v>437</v>
      </c>
      <c r="F223" s="16"/>
      <c r="G223" s="17">
        <v>1380.4</v>
      </c>
      <c r="H223" s="17">
        <f t="shared" si="5"/>
        <v>937795.0499999989</v>
      </c>
      <c r="I223" s="5"/>
    </row>
    <row r="224" spans="1:9" ht="15">
      <c r="A224" s="36">
        <v>42048</v>
      </c>
      <c r="B224" s="108">
        <v>2</v>
      </c>
      <c r="C224" s="112" t="s">
        <v>439</v>
      </c>
      <c r="D224" s="15" t="s">
        <v>276</v>
      </c>
      <c r="E224" s="15" t="s">
        <v>440</v>
      </c>
      <c r="F224" s="16"/>
      <c r="G224" s="17">
        <v>11600</v>
      </c>
      <c r="H224" s="17">
        <f t="shared" si="5"/>
        <v>926195.0499999989</v>
      </c>
      <c r="I224" s="5"/>
    </row>
    <row r="225" spans="1:9" ht="15">
      <c r="A225" s="36">
        <v>42048</v>
      </c>
      <c r="B225" s="108">
        <v>2</v>
      </c>
      <c r="C225" s="112" t="s">
        <v>441</v>
      </c>
      <c r="D225" s="19" t="s">
        <v>442</v>
      </c>
      <c r="E225" s="19" t="s">
        <v>443</v>
      </c>
      <c r="F225" s="16"/>
      <c r="G225" s="17">
        <v>1210.56</v>
      </c>
      <c r="H225" s="17">
        <f t="shared" si="5"/>
        <v>924984.4899999988</v>
      </c>
      <c r="I225" s="5"/>
    </row>
    <row r="226" spans="1:9" ht="15">
      <c r="A226" s="36">
        <v>42048</v>
      </c>
      <c r="B226" s="108">
        <v>2</v>
      </c>
      <c r="C226" s="109" t="s">
        <v>444</v>
      </c>
      <c r="D226" s="106" t="s">
        <v>72</v>
      </c>
      <c r="E226" s="19" t="s">
        <v>445</v>
      </c>
      <c r="F226" s="16"/>
      <c r="G226" s="17">
        <v>9655.19</v>
      </c>
      <c r="H226" s="17">
        <f t="shared" si="5"/>
        <v>915329.2999999989</v>
      </c>
      <c r="I226" s="5"/>
    </row>
    <row r="227" spans="1:9" ht="15">
      <c r="A227" s="36">
        <v>42048</v>
      </c>
      <c r="B227" s="108">
        <v>2</v>
      </c>
      <c r="C227" s="109" t="s">
        <v>446</v>
      </c>
      <c r="D227" s="19" t="s">
        <v>52</v>
      </c>
      <c r="E227" s="19" t="s">
        <v>445</v>
      </c>
      <c r="F227" s="16"/>
      <c r="G227" s="17">
        <v>2256.43</v>
      </c>
      <c r="H227" s="17">
        <f t="shared" si="5"/>
        <v>913072.8699999988</v>
      </c>
      <c r="I227" s="5"/>
    </row>
    <row r="228" spans="1:9" ht="15">
      <c r="A228" s="36">
        <v>42049</v>
      </c>
      <c r="B228" s="108">
        <v>2</v>
      </c>
      <c r="C228" s="112" t="s">
        <v>447</v>
      </c>
      <c r="D228" s="22" t="s">
        <v>448</v>
      </c>
      <c r="E228" s="124"/>
      <c r="F228" s="16"/>
      <c r="G228" s="17">
        <v>154630.11</v>
      </c>
      <c r="H228" s="17">
        <f t="shared" si="5"/>
        <v>758442.7599999988</v>
      </c>
      <c r="I228" s="5"/>
    </row>
    <row r="229" spans="1:9" ht="15">
      <c r="A229" s="36">
        <v>42049</v>
      </c>
      <c r="B229" s="108">
        <v>2</v>
      </c>
      <c r="C229" s="112" t="s">
        <v>449</v>
      </c>
      <c r="D229" s="22" t="s">
        <v>450</v>
      </c>
      <c r="E229" s="124"/>
      <c r="F229" s="16"/>
      <c r="G229" s="17">
        <v>145955.79</v>
      </c>
      <c r="H229" s="17">
        <f t="shared" si="5"/>
        <v>612486.9699999988</v>
      </c>
      <c r="I229" s="5"/>
    </row>
    <row r="230" spans="1:9" ht="15">
      <c r="A230" s="36">
        <v>42049</v>
      </c>
      <c r="B230" s="108">
        <v>2</v>
      </c>
      <c r="C230" s="109" t="s">
        <v>459</v>
      </c>
      <c r="D230" s="15" t="s">
        <v>20</v>
      </c>
      <c r="E230" s="15" t="s">
        <v>460</v>
      </c>
      <c r="F230" s="16"/>
      <c r="G230" s="17">
        <v>4800.28</v>
      </c>
      <c r="H230" s="17">
        <f t="shared" si="5"/>
        <v>607686.6899999988</v>
      </c>
      <c r="I230" s="5"/>
    </row>
    <row r="231" spans="1:9" ht="15">
      <c r="A231" s="36">
        <v>42051</v>
      </c>
      <c r="B231" s="108">
        <v>2</v>
      </c>
      <c r="C231" s="109"/>
      <c r="D231" s="21" t="s">
        <v>773</v>
      </c>
      <c r="E231" s="19"/>
      <c r="F231" s="16">
        <v>150000</v>
      </c>
      <c r="G231" s="17"/>
      <c r="H231" s="17">
        <f t="shared" si="5"/>
        <v>757686.6899999988</v>
      </c>
      <c r="I231" s="5"/>
    </row>
    <row r="232" spans="1:9" ht="15">
      <c r="A232" s="36">
        <v>42051</v>
      </c>
      <c r="B232" s="108">
        <v>2</v>
      </c>
      <c r="C232" s="112" t="s">
        <v>461</v>
      </c>
      <c r="D232" s="19" t="s">
        <v>462</v>
      </c>
      <c r="E232" s="124" t="s">
        <v>463</v>
      </c>
      <c r="F232" s="16"/>
      <c r="G232" s="17">
        <v>3271.2</v>
      </c>
      <c r="H232" s="17">
        <f t="shared" si="5"/>
        <v>754415.4899999988</v>
      </c>
      <c r="I232" s="5"/>
    </row>
    <row r="233" spans="1:9" ht="15">
      <c r="A233" s="36">
        <v>42051</v>
      </c>
      <c r="B233" s="108">
        <v>2</v>
      </c>
      <c r="C233" s="112" t="s">
        <v>464</v>
      </c>
      <c r="D233" s="19" t="s">
        <v>31</v>
      </c>
      <c r="E233" s="19" t="s">
        <v>465</v>
      </c>
      <c r="F233" s="16"/>
      <c r="G233" s="17">
        <v>53869.71</v>
      </c>
      <c r="H233" s="17">
        <f t="shared" si="5"/>
        <v>700545.7799999989</v>
      </c>
      <c r="I233" s="5"/>
    </row>
    <row r="234" spans="1:9" ht="15">
      <c r="A234" s="36">
        <v>42052</v>
      </c>
      <c r="B234" s="108">
        <v>2</v>
      </c>
      <c r="C234" s="112" t="s">
        <v>466</v>
      </c>
      <c r="D234" s="15" t="s">
        <v>77</v>
      </c>
      <c r="E234" s="15" t="s">
        <v>467</v>
      </c>
      <c r="F234" s="16"/>
      <c r="G234" s="17">
        <v>109615</v>
      </c>
      <c r="H234" s="17">
        <f t="shared" si="5"/>
        <v>590930.7799999989</v>
      </c>
      <c r="I234" s="5"/>
    </row>
    <row r="235" spans="1:9" ht="15">
      <c r="A235" s="36">
        <v>42052</v>
      </c>
      <c r="B235" s="108">
        <v>2</v>
      </c>
      <c r="C235" s="112" t="s">
        <v>468</v>
      </c>
      <c r="D235" s="19" t="s">
        <v>469</v>
      </c>
      <c r="E235" s="19" t="s">
        <v>470</v>
      </c>
      <c r="F235" s="16"/>
      <c r="G235" s="17">
        <v>1487.5</v>
      </c>
      <c r="H235" s="17">
        <f t="shared" si="5"/>
        <v>589443.2799999989</v>
      </c>
      <c r="I235" s="5"/>
    </row>
    <row r="236" spans="1:9" ht="15">
      <c r="A236" s="36">
        <v>42052</v>
      </c>
      <c r="B236" s="108">
        <v>2</v>
      </c>
      <c r="C236" s="112" t="s">
        <v>471</v>
      </c>
      <c r="D236" s="19" t="s">
        <v>58</v>
      </c>
      <c r="E236" s="19" t="s">
        <v>472</v>
      </c>
      <c r="F236" s="16"/>
      <c r="G236" s="17">
        <v>11600</v>
      </c>
      <c r="H236" s="17">
        <f t="shared" si="5"/>
        <v>577843.2799999989</v>
      </c>
      <c r="I236" s="5"/>
    </row>
    <row r="237" spans="1:9" ht="15">
      <c r="A237" s="36">
        <v>42052</v>
      </c>
      <c r="B237" s="108">
        <v>2</v>
      </c>
      <c r="C237" s="112" t="s">
        <v>473</v>
      </c>
      <c r="D237" s="19" t="s">
        <v>474</v>
      </c>
      <c r="E237" s="19" t="s">
        <v>475</v>
      </c>
      <c r="F237" s="16"/>
      <c r="G237" s="17">
        <v>608</v>
      </c>
      <c r="H237" s="17">
        <f t="shared" si="5"/>
        <v>577235.2799999989</v>
      </c>
      <c r="I237" s="5"/>
    </row>
    <row r="238" spans="1:9" ht="15">
      <c r="A238" s="36">
        <v>42052</v>
      </c>
      <c r="B238" s="108">
        <v>2</v>
      </c>
      <c r="C238" s="112" t="s">
        <v>476</v>
      </c>
      <c r="D238" s="19" t="s">
        <v>32</v>
      </c>
      <c r="E238" s="105" t="s">
        <v>478</v>
      </c>
      <c r="F238" s="16"/>
      <c r="G238" s="17">
        <v>2737.72</v>
      </c>
      <c r="H238" s="17">
        <f t="shared" si="5"/>
        <v>574497.5599999989</v>
      </c>
      <c r="I238" s="5"/>
    </row>
    <row r="239" spans="1:9" ht="15">
      <c r="A239" s="36">
        <v>42052</v>
      </c>
      <c r="B239" s="108">
        <v>2</v>
      </c>
      <c r="C239" s="112" t="s">
        <v>477</v>
      </c>
      <c r="D239" s="104" t="s">
        <v>34</v>
      </c>
      <c r="E239" s="105" t="s">
        <v>478</v>
      </c>
      <c r="F239" s="16"/>
      <c r="G239" s="17">
        <v>1180.12</v>
      </c>
      <c r="H239" s="17">
        <f t="shared" si="5"/>
        <v>573317.4399999989</v>
      </c>
      <c r="I239" s="5"/>
    </row>
    <row r="240" spans="1:9" ht="15">
      <c r="A240" s="36">
        <v>42054</v>
      </c>
      <c r="B240" s="108">
        <v>2</v>
      </c>
      <c r="C240" s="109" t="s">
        <v>479</v>
      </c>
      <c r="D240" s="15" t="s">
        <v>20</v>
      </c>
      <c r="E240" s="15" t="s">
        <v>480</v>
      </c>
      <c r="F240" s="16"/>
      <c r="G240" s="17">
        <v>4955</v>
      </c>
      <c r="H240" s="17">
        <f t="shared" si="5"/>
        <v>568362.4399999989</v>
      </c>
      <c r="I240" s="5"/>
    </row>
    <row r="241" spans="1:9" ht="15">
      <c r="A241" s="36">
        <v>42055</v>
      </c>
      <c r="B241" s="108">
        <v>3</v>
      </c>
      <c r="C241" s="109" t="s">
        <v>488</v>
      </c>
      <c r="D241" s="15" t="s">
        <v>54</v>
      </c>
      <c r="E241" s="15" t="s">
        <v>494</v>
      </c>
      <c r="F241" s="16"/>
      <c r="G241" s="17">
        <v>22844.83</v>
      </c>
      <c r="H241" s="17">
        <f t="shared" si="5"/>
        <v>545517.6099999989</v>
      </c>
      <c r="I241" s="5"/>
    </row>
    <row r="242" spans="1:9" ht="15">
      <c r="A242" s="36">
        <v>42055</v>
      </c>
      <c r="B242" s="108">
        <v>3</v>
      </c>
      <c r="C242" s="109" t="s">
        <v>489</v>
      </c>
      <c r="D242" s="15" t="s">
        <v>495</v>
      </c>
      <c r="E242" s="15" t="s">
        <v>496</v>
      </c>
      <c r="F242" s="16"/>
      <c r="G242" s="17">
        <v>22844.83</v>
      </c>
      <c r="H242" s="17">
        <f t="shared" si="5"/>
        <v>522672.7799999989</v>
      </c>
      <c r="I242" s="5"/>
    </row>
    <row r="243" spans="1:9" ht="15">
      <c r="A243" s="36">
        <v>42055</v>
      </c>
      <c r="B243" s="108">
        <v>3</v>
      </c>
      <c r="C243" s="109" t="s">
        <v>490</v>
      </c>
      <c r="D243" s="15" t="s">
        <v>497</v>
      </c>
      <c r="E243" s="15" t="s">
        <v>498</v>
      </c>
      <c r="F243" s="16"/>
      <c r="G243" s="17">
        <v>22844.83</v>
      </c>
      <c r="H243" s="17">
        <f t="shared" si="5"/>
        <v>499827.9499999989</v>
      </c>
      <c r="I243" s="5"/>
    </row>
    <row r="244" spans="1:9" ht="15">
      <c r="A244" s="36">
        <v>42055</v>
      </c>
      <c r="B244" s="108">
        <v>3</v>
      </c>
      <c r="C244" s="109" t="s">
        <v>491</v>
      </c>
      <c r="D244" s="15" t="s">
        <v>499</v>
      </c>
      <c r="E244" s="15" t="s">
        <v>500</v>
      </c>
      <c r="F244" s="16"/>
      <c r="G244" s="17">
        <v>22844.83</v>
      </c>
      <c r="H244" s="17">
        <f t="shared" si="5"/>
        <v>476983.1199999989</v>
      </c>
      <c r="I244" s="5"/>
    </row>
    <row r="245" spans="1:9" ht="15">
      <c r="A245" s="36">
        <v>42055</v>
      </c>
      <c r="B245" s="108">
        <v>3</v>
      </c>
      <c r="C245" s="109" t="s">
        <v>492</v>
      </c>
      <c r="D245" s="15" t="s">
        <v>48</v>
      </c>
      <c r="E245" s="15" t="s">
        <v>501</v>
      </c>
      <c r="F245" s="16"/>
      <c r="G245" s="17">
        <v>22844.83</v>
      </c>
      <c r="H245" s="17">
        <f t="shared" si="5"/>
        <v>454138.2899999989</v>
      </c>
      <c r="I245" s="5"/>
    </row>
    <row r="246" spans="1:9" ht="15">
      <c r="A246" s="36">
        <v>42055</v>
      </c>
      <c r="B246" s="108">
        <v>3</v>
      </c>
      <c r="C246" s="109" t="s">
        <v>493</v>
      </c>
      <c r="D246" s="15" t="s">
        <v>502</v>
      </c>
      <c r="E246" s="15" t="s">
        <v>503</v>
      </c>
      <c r="F246" s="16"/>
      <c r="G246" s="17">
        <v>22844.83</v>
      </c>
      <c r="H246" s="17">
        <f t="shared" si="5"/>
        <v>431293.45999999886</v>
      </c>
      <c r="I246" s="5"/>
    </row>
    <row r="247" spans="1:9" ht="15">
      <c r="A247" s="36">
        <v>42055</v>
      </c>
      <c r="B247" s="108">
        <v>2</v>
      </c>
      <c r="C247" s="112" t="s">
        <v>481</v>
      </c>
      <c r="D247" s="19" t="s">
        <v>60</v>
      </c>
      <c r="E247" s="19" t="s">
        <v>482</v>
      </c>
      <c r="F247" s="16"/>
      <c r="G247" s="17">
        <v>2415.6</v>
      </c>
      <c r="H247" s="17">
        <f t="shared" si="5"/>
        <v>428877.8599999989</v>
      </c>
      <c r="I247" s="5"/>
    </row>
    <row r="248" spans="1:9" ht="15">
      <c r="A248" s="36">
        <v>42058</v>
      </c>
      <c r="B248" s="108">
        <v>2</v>
      </c>
      <c r="C248" s="112" t="s">
        <v>483</v>
      </c>
      <c r="D248" s="19" t="s">
        <v>484</v>
      </c>
      <c r="E248" s="19" t="s">
        <v>485</v>
      </c>
      <c r="F248" s="16"/>
      <c r="G248" s="17">
        <v>46400</v>
      </c>
      <c r="H248" s="17">
        <f t="shared" si="5"/>
        <v>382477.8599999989</v>
      </c>
      <c r="I248" s="5"/>
    </row>
    <row r="249" spans="1:9" ht="15">
      <c r="A249" s="36">
        <v>42059</v>
      </c>
      <c r="B249" s="108">
        <v>2</v>
      </c>
      <c r="C249" s="112"/>
      <c r="D249" s="111" t="s">
        <v>580</v>
      </c>
      <c r="E249" s="19"/>
      <c r="F249" s="16">
        <v>739365</v>
      </c>
      <c r="G249" s="17"/>
      <c r="H249" s="17">
        <f t="shared" si="5"/>
        <v>1121842.859999999</v>
      </c>
      <c r="I249" s="5"/>
    </row>
    <row r="250" spans="1:9" ht="15">
      <c r="A250" s="36">
        <v>42060</v>
      </c>
      <c r="B250" s="108">
        <v>2</v>
      </c>
      <c r="C250" s="112"/>
      <c r="D250" s="103" t="s">
        <v>581</v>
      </c>
      <c r="E250" s="19"/>
      <c r="F250" s="16">
        <v>292889.19</v>
      </c>
      <c r="G250" s="17"/>
      <c r="H250" s="17">
        <f t="shared" si="5"/>
        <v>1414732.0499999989</v>
      </c>
      <c r="I250" s="5"/>
    </row>
    <row r="251" spans="1:9" ht="15">
      <c r="A251" s="36">
        <v>42060</v>
      </c>
      <c r="B251" s="108">
        <v>3</v>
      </c>
      <c r="C251" s="109" t="s">
        <v>486</v>
      </c>
      <c r="D251" s="15" t="s">
        <v>20</v>
      </c>
      <c r="E251" s="15" t="s">
        <v>487</v>
      </c>
      <c r="F251" s="16"/>
      <c r="G251" s="17">
        <v>4958.89</v>
      </c>
      <c r="H251" s="17">
        <f t="shared" si="5"/>
        <v>1409773.159999999</v>
      </c>
      <c r="I251" s="5"/>
    </row>
    <row r="252" spans="1:9" ht="15">
      <c r="A252" s="36">
        <v>42062</v>
      </c>
      <c r="B252" s="108">
        <v>2</v>
      </c>
      <c r="C252" s="112" t="s">
        <v>504</v>
      </c>
      <c r="D252" s="22" t="s">
        <v>505</v>
      </c>
      <c r="E252" s="19"/>
      <c r="F252" s="16"/>
      <c r="G252" s="17">
        <v>151932.44</v>
      </c>
      <c r="H252" s="17">
        <f t="shared" si="5"/>
        <v>1257840.719999999</v>
      </c>
      <c r="I252" s="5"/>
    </row>
    <row r="253" spans="1:9" ht="15">
      <c r="A253" s="36">
        <v>42062</v>
      </c>
      <c r="B253" s="108">
        <v>2</v>
      </c>
      <c r="C253" s="112" t="s">
        <v>506</v>
      </c>
      <c r="D253" s="22" t="s">
        <v>507</v>
      </c>
      <c r="E253" s="19"/>
      <c r="F253" s="16"/>
      <c r="G253" s="17">
        <v>152368.24</v>
      </c>
      <c r="H253" s="17">
        <f t="shared" si="5"/>
        <v>1105472.479999999</v>
      </c>
      <c r="I253" s="5"/>
    </row>
    <row r="254" spans="1:9" ht="15">
      <c r="A254" s="36">
        <v>42062</v>
      </c>
      <c r="B254" s="108">
        <v>2</v>
      </c>
      <c r="C254" s="112" t="s">
        <v>508</v>
      </c>
      <c r="D254" s="20" t="s">
        <v>70</v>
      </c>
      <c r="E254" s="19" t="s">
        <v>509</v>
      </c>
      <c r="F254" s="16"/>
      <c r="G254" s="17">
        <v>6426.04</v>
      </c>
      <c r="H254" s="17">
        <f t="shared" si="5"/>
        <v>1099046.439999999</v>
      </c>
      <c r="I254" s="5"/>
    </row>
    <row r="255" spans="1:9" ht="15">
      <c r="A255" s="36">
        <v>42062</v>
      </c>
      <c r="B255" s="108">
        <v>2</v>
      </c>
      <c r="C255" s="112" t="s">
        <v>555</v>
      </c>
      <c r="D255" s="15" t="s">
        <v>556</v>
      </c>
      <c r="E255" s="19"/>
      <c r="F255" s="16"/>
      <c r="G255" s="17">
        <v>122029.79</v>
      </c>
      <c r="H255" s="17">
        <f t="shared" si="5"/>
        <v>977016.649999999</v>
      </c>
      <c r="I255" s="5"/>
    </row>
    <row r="256" spans="1:9" ht="15">
      <c r="A256" s="36">
        <v>42062</v>
      </c>
      <c r="B256" s="108">
        <v>3</v>
      </c>
      <c r="C256" s="109" t="s">
        <v>510</v>
      </c>
      <c r="D256" s="15" t="s">
        <v>72</v>
      </c>
      <c r="E256" s="19" t="s">
        <v>511</v>
      </c>
      <c r="F256" s="16"/>
      <c r="G256" s="17">
        <v>9655.19</v>
      </c>
      <c r="H256" s="17">
        <f t="shared" si="5"/>
        <v>967361.459999999</v>
      </c>
      <c r="I256" s="5"/>
    </row>
    <row r="257" spans="1:9" ht="15">
      <c r="A257" s="36">
        <v>42062</v>
      </c>
      <c r="B257" s="108">
        <v>2</v>
      </c>
      <c r="C257" s="109" t="s">
        <v>512</v>
      </c>
      <c r="D257" s="19" t="s">
        <v>516</v>
      </c>
      <c r="E257" s="19" t="s">
        <v>511</v>
      </c>
      <c r="F257" s="16"/>
      <c r="G257" s="17">
        <v>2509.23</v>
      </c>
      <c r="H257" s="17">
        <f t="shared" si="5"/>
        <v>964852.229999999</v>
      </c>
      <c r="I257" s="5"/>
    </row>
    <row r="258" spans="1:9" ht="15">
      <c r="A258" s="36">
        <v>42062</v>
      </c>
      <c r="B258" s="108">
        <v>2</v>
      </c>
      <c r="C258" s="109" t="s">
        <v>513</v>
      </c>
      <c r="D258" s="19" t="s">
        <v>52</v>
      </c>
      <c r="E258" s="19" t="s">
        <v>511</v>
      </c>
      <c r="F258" s="16"/>
      <c r="G258" s="17">
        <v>2256.43</v>
      </c>
      <c r="H258" s="17">
        <f t="shared" si="5"/>
        <v>962595.799999999</v>
      </c>
      <c r="I258" s="5"/>
    </row>
    <row r="259" spans="1:9" ht="15">
      <c r="A259" s="36">
        <v>42062</v>
      </c>
      <c r="B259" s="113"/>
      <c r="C259" s="109" t="s">
        <v>514</v>
      </c>
      <c r="D259" s="19" t="s">
        <v>517</v>
      </c>
      <c r="E259" s="123" t="s">
        <v>80</v>
      </c>
      <c r="F259" s="16"/>
      <c r="G259" s="17"/>
      <c r="H259" s="17">
        <f t="shared" si="5"/>
        <v>962595.799999999</v>
      </c>
      <c r="I259" s="5"/>
    </row>
    <row r="260" spans="1:9" ht="15">
      <c r="A260" s="36">
        <v>42062</v>
      </c>
      <c r="B260" s="108">
        <v>3</v>
      </c>
      <c r="C260" s="109" t="s">
        <v>515</v>
      </c>
      <c r="D260" s="19" t="s">
        <v>517</v>
      </c>
      <c r="E260" s="123" t="s">
        <v>518</v>
      </c>
      <c r="F260" s="16"/>
      <c r="G260" s="17">
        <v>2088</v>
      </c>
      <c r="H260" s="17">
        <f t="shared" si="5"/>
        <v>960507.799999999</v>
      </c>
      <c r="I260" s="5"/>
    </row>
    <row r="261" spans="1:9" ht="15">
      <c r="A261" s="36">
        <v>42062</v>
      </c>
      <c r="B261" s="108">
        <v>3</v>
      </c>
      <c r="C261" s="109" t="s">
        <v>519</v>
      </c>
      <c r="D261" s="19" t="s">
        <v>395</v>
      </c>
      <c r="E261" s="19" t="s">
        <v>526</v>
      </c>
      <c r="F261" s="16"/>
      <c r="G261" s="17">
        <v>67163.79</v>
      </c>
      <c r="H261" s="17">
        <f t="shared" si="5"/>
        <v>893344.009999999</v>
      </c>
      <c r="I261" s="5"/>
    </row>
    <row r="262" spans="1:9" ht="15">
      <c r="A262" s="36">
        <v>42062</v>
      </c>
      <c r="B262" s="108">
        <v>3</v>
      </c>
      <c r="C262" s="109" t="s">
        <v>520</v>
      </c>
      <c r="D262" s="19" t="s">
        <v>527</v>
      </c>
      <c r="E262" s="19" t="s">
        <v>528</v>
      </c>
      <c r="F262" s="16"/>
      <c r="G262" s="17">
        <v>1475.88</v>
      </c>
      <c r="H262" s="17">
        <f t="shared" si="5"/>
        <v>891868.129999999</v>
      </c>
      <c r="I262" s="5"/>
    </row>
    <row r="263" spans="1:9" ht="15">
      <c r="A263" s="36">
        <v>42062</v>
      </c>
      <c r="B263" s="108">
        <v>3</v>
      </c>
      <c r="C263" s="109" t="s">
        <v>521</v>
      </c>
      <c r="D263" s="19" t="s">
        <v>46</v>
      </c>
      <c r="E263" s="19" t="s">
        <v>529</v>
      </c>
      <c r="F263" s="16"/>
      <c r="G263" s="17">
        <v>1195.91</v>
      </c>
      <c r="H263" s="17">
        <f t="shared" si="5"/>
        <v>890672.2199999989</v>
      </c>
      <c r="I263" s="5"/>
    </row>
    <row r="264" spans="1:9" ht="15">
      <c r="A264" s="36">
        <v>42062</v>
      </c>
      <c r="B264" s="108">
        <v>3</v>
      </c>
      <c r="C264" s="109" t="s">
        <v>522</v>
      </c>
      <c r="D264" s="15" t="s">
        <v>20</v>
      </c>
      <c r="E264" s="15" t="s">
        <v>530</v>
      </c>
      <c r="F264" s="16"/>
      <c r="G264" s="17">
        <v>4867.44</v>
      </c>
      <c r="H264" s="17">
        <f t="shared" si="5"/>
        <v>885804.779999999</v>
      </c>
      <c r="I264" s="5"/>
    </row>
    <row r="265" spans="1:9" ht="15">
      <c r="A265" s="36">
        <v>42062</v>
      </c>
      <c r="B265" s="108">
        <v>3</v>
      </c>
      <c r="C265" s="109" t="s">
        <v>523</v>
      </c>
      <c r="D265" s="19" t="s">
        <v>48</v>
      </c>
      <c r="E265" s="19" t="s">
        <v>531</v>
      </c>
      <c r="F265" s="16"/>
      <c r="G265" s="17">
        <v>774</v>
      </c>
      <c r="H265" s="17">
        <f t="shared" si="5"/>
        <v>885030.779999999</v>
      </c>
      <c r="I265" s="5"/>
    </row>
    <row r="266" spans="1:9" s="6" customFormat="1" ht="15">
      <c r="A266" s="36">
        <v>42062</v>
      </c>
      <c r="B266" s="108">
        <v>2</v>
      </c>
      <c r="C266" s="109" t="s">
        <v>532</v>
      </c>
      <c r="D266" s="19" t="s">
        <v>35</v>
      </c>
      <c r="E266" s="19" t="s">
        <v>533</v>
      </c>
      <c r="F266" s="16"/>
      <c r="G266" s="17">
        <v>1380.4</v>
      </c>
      <c r="H266" s="17">
        <f t="shared" si="5"/>
        <v>883650.379999999</v>
      </c>
      <c r="I266" s="100"/>
    </row>
    <row r="267" spans="1:9" ht="15">
      <c r="A267" s="36">
        <v>42062</v>
      </c>
      <c r="B267" s="108">
        <v>2</v>
      </c>
      <c r="C267" s="109" t="s">
        <v>534</v>
      </c>
      <c r="D267" s="19" t="s">
        <v>36</v>
      </c>
      <c r="E267" s="19" t="s">
        <v>535</v>
      </c>
      <c r="F267" s="16"/>
      <c r="G267" s="17">
        <v>5106.92</v>
      </c>
      <c r="H267" s="17">
        <f t="shared" si="5"/>
        <v>878543.4599999989</v>
      </c>
      <c r="I267" s="5"/>
    </row>
    <row r="268" spans="1:9" ht="15">
      <c r="A268" s="36">
        <v>42062</v>
      </c>
      <c r="B268" s="108">
        <v>2</v>
      </c>
      <c r="C268" s="112" t="s">
        <v>536</v>
      </c>
      <c r="D268" s="19" t="s">
        <v>62</v>
      </c>
      <c r="E268" s="19" t="s">
        <v>537</v>
      </c>
      <c r="F268" s="16"/>
      <c r="G268" s="17">
        <v>9959.78</v>
      </c>
      <c r="H268" s="17">
        <f t="shared" si="5"/>
        <v>868583.6799999989</v>
      </c>
      <c r="I268" s="5"/>
    </row>
    <row r="269" spans="1:9" ht="15">
      <c r="A269" s="36">
        <v>42062</v>
      </c>
      <c r="B269" s="108">
        <v>2</v>
      </c>
      <c r="C269" s="112" t="s">
        <v>538</v>
      </c>
      <c r="D269" s="19" t="s">
        <v>59</v>
      </c>
      <c r="E269" s="19" t="s">
        <v>539</v>
      </c>
      <c r="F269" s="16"/>
      <c r="G269" s="17">
        <v>12142.53</v>
      </c>
      <c r="H269" s="17">
        <f t="shared" si="5"/>
        <v>856441.1499999989</v>
      </c>
      <c r="I269" s="5"/>
    </row>
    <row r="270" spans="1:9" ht="15">
      <c r="A270" s="36">
        <v>42062</v>
      </c>
      <c r="B270" s="108">
        <v>2</v>
      </c>
      <c r="C270" s="112" t="s">
        <v>540</v>
      </c>
      <c r="D270" s="19" t="s">
        <v>64</v>
      </c>
      <c r="E270" s="19" t="s">
        <v>541</v>
      </c>
      <c r="F270" s="16"/>
      <c r="G270" s="17">
        <v>1587.51</v>
      </c>
      <c r="H270" s="17">
        <f t="shared" si="5"/>
        <v>854853.6399999988</v>
      </c>
      <c r="I270" s="5"/>
    </row>
    <row r="271" spans="1:9" ht="15">
      <c r="A271" s="36">
        <v>42062</v>
      </c>
      <c r="B271" s="108">
        <v>2</v>
      </c>
      <c r="C271" s="112" t="s">
        <v>542</v>
      </c>
      <c r="D271" s="19" t="s">
        <v>543</v>
      </c>
      <c r="E271" s="19" t="s">
        <v>541</v>
      </c>
      <c r="F271" s="16"/>
      <c r="G271" s="17">
        <v>1587.5</v>
      </c>
      <c r="H271" s="17">
        <f t="shared" si="5"/>
        <v>853266.1399999988</v>
      </c>
      <c r="I271" s="5"/>
    </row>
    <row r="272" spans="1:9" ht="15">
      <c r="A272" s="36">
        <v>42062</v>
      </c>
      <c r="B272" s="108">
        <v>2</v>
      </c>
      <c r="C272" s="112" t="s">
        <v>544</v>
      </c>
      <c r="D272" s="19" t="s">
        <v>545</v>
      </c>
      <c r="E272" s="19" t="s">
        <v>541</v>
      </c>
      <c r="F272" s="16"/>
      <c r="G272" s="17">
        <v>1587.5</v>
      </c>
      <c r="H272" s="17">
        <f t="shared" si="5"/>
        <v>851678.6399999988</v>
      </c>
      <c r="I272" s="5"/>
    </row>
    <row r="273" spans="1:9" ht="15">
      <c r="A273" s="36">
        <v>42062</v>
      </c>
      <c r="B273" s="108">
        <v>2</v>
      </c>
      <c r="C273" s="112" t="s">
        <v>546</v>
      </c>
      <c r="D273" s="19" t="s">
        <v>352</v>
      </c>
      <c r="E273" s="19" t="s">
        <v>541</v>
      </c>
      <c r="F273" s="16"/>
      <c r="G273" s="17">
        <v>1587.51</v>
      </c>
      <c r="H273" s="17">
        <f t="shared" si="5"/>
        <v>850091.1299999988</v>
      </c>
      <c r="I273" s="5"/>
    </row>
    <row r="274" spans="1:9" ht="15">
      <c r="A274" s="36">
        <v>42062</v>
      </c>
      <c r="B274" s="108">
        <v>2</v>
      </c>
      <c r="C274" s="112" t="s">
        <v>547</v>
      </c>
      <c r="D274" s="19" t="s">
        <v>32</v>
      </c>
      <c r="E274" s="19" t="s">
        <v>541</v>
      </c>
      <c r="F274" s="16"/>
      <c r="G274" s="17">
        <v>3142.33</v>
      </c>
      <c r="H274" s="17">
        <f t="shared" si="5"/>
        <v>846948.7999999989</v>
      </c>
      <c r="I274" s="5"/>
    </row>
    <row r="275" spans="1:9" ht="15">
      <c r="A275" s="36">
        <v>42062</v>
      </c>
      <c r="B275" s="108">
        <v>2</v>
      </c>
      <c r="C275" s="112" t="s">
        <v>548</v>
      </c>
      <c r="D275" s="19" t="s">
        <v>424</v>
      </c>
      <c r="E275" s="19" t="s">
        <v>541</v>
      </c>
      <c r="F275" s="16"/>
      <c r="G275" s="17">
        <v>1587.51</v>
      </c>
      <c r="H275" s="17">
        <f t="shared" si="5"/>
        <v>845361.2899999989</v>
      </c>
      <c r="I275" s="5"/>
    </row>
    <row r="276" spans="1:9" ht="15">
      <c r="A276" s="36">
        <v>42062</v>
      </c>
      <c r="B276" s="108">
        <v>2</v>
      </c>
      <c r="C276" s="112" t="s">
        <v>549</v>
      </c>
      <c r="D276" s="19" t="s">
        <v>550</v>
      </c>
      <c r="E276" s="19" t="s">
        <v>541</v>
      </c>
      <c r="F276" s="16"/>
      <c r="G276" s="17">
        <v>1587.51</v>
      </c>
      <c r="H276" s="17">
        <f t="shared" si="5"/>
        <v>843773.7799999989</v>
      </c>
      <c r="I276" s="5"/>
    </row>
    <row r="277" spans="1:9" ht="15">
      <c r="A277" s="36">
        <v>42062</v>
      </c>
      <c r="B277" s="108">
        <v>2</v>
      </c>
      <c r="C277" s="112" t="s">
        <v>551</v>
      </c>
      <c r="D277" s="19" t="s">
        <v>334</v>
      </c>
      <c r="E277" s="19" t="s">
        <v>552</v>
      </c>
      <c r="F277" s="16"/>
      <c r="G277" s="17">
        <v>2864</v>
      </c>
      <c r="H277" s="17">
        <f t="shared" si="5"/>
        <v>840909.7799999989</v>
      </c>
      <c r="I277" s="5"/>
    </row>
    <row r="278" spans="1:9" ht="15">
      <c r="A278" s="36">
        <v>42062</v>
      </c>
      <c r="B278" s="108">
        <v>2</v>
      </c>
      <c r="C278" s="112" t="s">
        <v>553</v>
      </c>
      <c r="D278" s="19" t="s">
        <v>50</v>
      </c>
      <c r="E278" s="19" t="s">
        <v>554</v>
      </c>
      <c r="F278" s="16"/>
      <c r="G278" s="17">
        <v>6173.14</v>
      </c>
      <c r="H278" s="17">
        <f t="shared" si="5"/>
        <v>834736.6399999988</v>
      </c>
      <c r="I278" s="5"/>
    </row>
    <row r="279" spans="1:9" ht="15">
      <c r="A279" s="36">
        <v>42062</v>
      </c>
      <c r="B279" s="108">
        <v>2</v>
      </c>
      <c r="C279" s="112" t="s">
        <v>566</v>
      </c>
      <c r="D279" s="104" t="s">
        <v>34</v>
      </c>
      <c r="E279" s="105" t="s">
        <v>567</v>
      </c>
      <c r="F279" s="16"/>
      <c r="G279" s="17">
        <v>1140.42</v>
      </c>
      <c r="H279" s="17">
        <f t="shared" si="5"/>
        <v>833596.2199999988</v>
      </c>
      <c r="I279" s="5"/>
    </row>
    <row r="280" spans="1:9" ht="15">
      <c r="A280" s="36">
        <v>42062</v>
      </c>
      <c r="B280" s="108">
        <v>2</v>
      </c>
      <c r="C280" s="112" t="s">
        <v>568</v>
      </c>
      <c r="D280" s="19" t="s">
        <v>32</v>
      </c>
      <c r="E280" s="105" t="s">
        <v>567</v>
      </c>
      <c r="F280" s="16"/>
      <c r="G280" s="17">
        <v>2941.96</v>
      </c>
      <c r="H280" s="17">
        <f t="shared" si="5"/>
        <v>830654.2599999988</v>
      </c>
      <c r="I280" s="5"/>
    </row>
    <row r="281" spans="1:9" ht="15">
      <c r="A281" s="36">
        <v>42062</v>
      </c>
      <c r="B281" s="108">
        <v>2</v>
      </c>
      <c r="C281" s="112" t="s">
        <v>569</v>
      </c>
      <c r="D281" s="104" t="s">
        <v>29</v>
      </c>
      <c r="E281" s="105" t="s">
        <v>572</v>
      </c>
      <c r="F281" s="16"/>
      <c r="G281" s="17">
        <v>7999.49</v>
      </c>
      <c r="H281" s="17">
        <f t="shared" si="5"/>
        <v>822654.7699999989</v>
      </c>
      <c r="I281" s="5"/>
    </row>
    <row r="282" spans="1:9" ht="15">
      <c r="A282" s="36">
        <v>42062</v>
      </c>
      <c r="B282" s="108">
        <v>2</v>
      </c>
      <c r="C282" s="112" t="s">
        <v>571</v>
      </c>
      <c r="D282" s="104" t="s">
        <v>29</v>
      </c>
      <c r="E282" s="19" t="s">
        <v>570</v>
      </c>
      <c r="F282" s="16"/>
      <c r="G282" s="17">
        <v>21146.4</v>
      </c>
      <c r="H282" s="17">
        <f t="shared" si="5"/>
        <v>801508.3699999988</v>
      </c>
      <c r="I282" s="5"/>
    </row>
    <row r="283" spans="1:9" ht="15">
      <c r="A283" s="36">
        <v>42062</v>
      </c>
      <c r="B283" s="108">
        <v>2</v>
      </c>
      <c r="C283" s="112" t="s">
        <v>573</v>
      </c>
      <c r="D283" s="104" t="s">
        <v>29</v>
      </c>
      <c r="E283" s="105" t="s">
        <v>576</v>
      </c>
      <c r="F283" s="16"/>
      <c r="G283" s="17">
        <v>7164.98</v>
      </c>
      <c r="H283" s="17">
        <f t="shared" si="5"/>
        <v>794343.3899999988</v>
      </c>
      <c r="I283" s="5"/>
    </row>
    <row r="284" spans="1:9" ht="15">
      <c r="A284" s="36">
        <v>42062</v>
      </c>
      <c r="B284" s="108">
        <v>2</v>
      </c>
      <c r="C284" s="112" t="s">
        <v>575</v>
      </c>
      <c r="D284" s="104" t="s">
        <v>29</v>
      </c>
      <c r="E284" s="19" t="s">
        <v>574</v>
      </c>
      <c r="F284" s="16"/>
      <c r="G284" s="17">
        <v>21146.4</v>
      </c>
      <c r="H284" s="17">
        <f t="shared" si="5"/>
        <v>773196.9899999988</v>
      </c>
      <c r="I284" s="5"/>
    </row>
    <row r="285" spans="1:9" ht="15">
      <c r="A285" s="36">
        <v>42063</v>
      </c>
      <c r="B285" s="108">
        <v>3</v>
      </c>
      <c r="C285" s="109" t="s">
        <v>524</v>
      </c>
      <c r="D285" s="104" t="s">
        <v>59</v>
      </c>
      <c r="E285" s="19" t="s">
        <v>577</v>
      </c>
      <c r="F285" s="16"/>
      <c r="G285" s="17">
        <v>1782.52</v>
      </c>
      <c r="H285" s="17">
        <f t="shared" si="5"/>
        <v>771414.4699999988</v>
      </c>
      <c r="I285" s="5"/>
    </row>
    <row r="286" spans="1:9" ht="15">
      <c r="A286" s="36">
        <v>42063</v>
      </c>
      <c r="B286" s="108">
        <v>3</v>
      </c>
      <c r="C286" s="109" t="s">
        <v>525</v>
      </c>
      <c r="D286" s="15" t="s">
        <v>20</v>
      </c>
      <c r="E286" s="15" t="s">
        <v>578</v>
      </c>
      <c r="F286" s="16"/>
      <c r="G286" s="17">
        <v>4991.56</v>
      </c>
      <c r="H286" s="17">
        <f t="shared" si="5"/>
        <v>766422.9099999988</v>
      </c>
      <c r="I286" s="5"/>
    </row>
    <row r="287" spans="1:9" ht="15.75" thickBot="1">
      <c r="A287" s="36"/>
      <c r="B287" s="108"/>
      <c r="C287" s="112"/>
      <c r="D287" s="19"/>
      <c r="E287" s="19"/>
      <c r="F287" s="16"/>
      <c r="G287" s="17"/>
      <c r="H287" s="17">
        <f t="shared" si="5"/>
        <v>766422.9099999988</v>
      </c>
      <c r="I287" s="5"/>
    </row>
    <row r="288" spans="1:8" ht="15" thickBot="1">
      <c r="A288" s="156" t="s">
        <v>399</v>
      </c>
      <c r="B288" s="157"/>
      <c r="C288" s="157"/>
      <c r="D288" s="157"/>
      <c r="E288" s="157"/>
      <c r="F288" s="157"/>
      <c r="G288" s="157"/>
      <c r="H288" s="158"/>
    </row>
    <row r="289" spans="1:8" ht="15">
      <c r="A289" s="23"/>
      <c r="B289" s="24"/>
      <c r="C289" s="25"/>
      <c r="D289" s="25"/>
      <c r="E289" s="26" t="s">
        <v>19</v>
      </c>
      <c r="F289" s="27" t="s">
        <v>5</v>
      </c>
      <c r="G289" s="27" t="s">
        <v>6</v>
      </c>
      <c r="H289" s="28" t="s">
        <v>16</v>
      </c>
    </row>
    <row r="290" spans="1:8" ht="15">
      <c r="A290" s="29"/>
      <c r="B290" s="14"/>
      <c r="C290" s="15"/>
      <c r="D290" s="19" t="s">
        <v>400</v>
      </c>
      <c r="E290" s="30">
        <v>1002445.07</v>
      </c>
      <c r="F290" s="18"/>
      <c r="G290" s="31"/>
      <c r="H290" s="18">
        <f>H287+F290-G290</f>
        <v>766422.9099999988</v>
      </c>
    </row>
    <row r="291" spans="1:8" ht="15">
      <c r="A291" s="29"/>
      <c r="B291" s="14"/>
      <c r="C291" s="15"/>
      <c r="D291" s="21" t="s">
        <v>14</v>
      </c>
      <c r="E291" s="30"/>
      <c r="F291" s="18"/>
      <c r="G291" s="31"/>
      <c r="H291" s="18">
        <f>H290+F290-G290</f>
        <v>766422.9099999988</v>
      </c>
    </row>
    <row r="292" spans="1:8" ht="15">
      <c r="A292" s="29"/>
      <c r="B292" s="14"/>
      <c r="C292" s="15"/>
      <c r="D292" s="112" t="s">
        <v>488</v>
      </c>
      <c r="E292" s="17">
        <v>22844.83</v>
      </c>
      <c r="F292" s="18"/>
      <c r="G292" s="31"/>
      <c r="H292" s="18">
        <f aca="true" t="shared" si="6" ref="H292:H307">H291+F291-G291</f>
        <v>766422.9099999988</v>
      </c>
    </row>
    <row r="293" spans="1:10" ht="15">
      <c r="A293" s="29"/>
      <c r="B293" s="14"/>
      <c r="C293" s="15"/>
      <c r="D293" s="112" t="s">
        <v>489</v>
      </c>
      <c r="E293" s="17">
        <v>22844.83</v>
      </c>
      <c r="F293" s="18"/>
      <c r="G293" s="31"/>
      <c r="H293" s="18">
        <f t="shared" si="6"/>
        <v>766422.9099999988</v>
      </c>
      <c r="J293" s="5"/>
    </row>
    <row r="294" spans="1:10" ht="15">
      <c r="A294" s="29"/>
      <c r="B294" s="14"/>
      <c r="C294" s="15"/>
      <c r="D294" s="112" t="s">
        <v>490</v>
      </c>
      <c r="E294" s="17">
        <v>22844.83</v>
      </c>
      <c r="F294" s="18"/>
      <c r="G294" s="31"/>
      <c r="H294" s="18">
        <f t="shared" si="6"/>
        <v>766422.9099999988</v>
      </c>
      <c r="J294" s="5"/>
    </row>
    <row r="295" spans="1:8" ht="15">
      <c r="A295" s="29"/>
      <c r="B295" s="14"/>
      <c r="C295" s="15"/>
      <c r="D295" s="112" t="s">
        <v>491</v>
      </c>
      <c r="E295" s="17">
        <v>22844.83</v>
      </c>
      <c r="F295" s="18"/>
      <c r="G295" s="31"/>
      <c r="H295" s="18">
        <f t="shared" si="6"/>
        <v>766422.9099999988</v>
      </c>
    </row>
    <row r="296" spans="1:8" ht="15">
      <c r="A296" s="29"/>
      <c r="B296" s="14"/>
      <c r="C296" s="15"/>
      <c r="D296" s="112" t="s">
        <v>492</v>
      </c>
      <c r="E296" s="17">
        <v>22844.83</v>
      </c>
      <c r="F296" s="18"/>
      <c r="G296" s="31"/>
      <c r="H296" s="18">
        <f t="shared" si="6"/>
        <v>766422.9099999988</v>
      </c>
    </row>
    <row r="297" spans="1:8" ht="15">
      <c r="A297" s="29"/>
      <c r="B297" s="14"/>
      <c r="C297" s="15"/>
      <c r="D297" s="112" t="s">
        <v>493</v>
      </c>
      <c r="E297" s="17">
        <v>22844.83</v>
      </c>
      <c r="F297" s="18"/>
      <c r="G297" s="31"/>
      <c r="H297" s="18">
        <f t="shared" si="6"/>
        <v>766422.9099999988</v>
      </c>
    </row>
    <row r="298" spans="1:8" ht="15">
      <c r="A298" s="29"/>
      <c r="B298" s="14"/>
      <c r="C298" s="15"/>
      <c r="D298" s="112" t="s">
        <v>486</v>
      </c>
      <c r="E298" s="17">
        <v>4958.89</v>
      </c>
      <c r="F298" s="32"/>
      <c r="G298" s="33"/>
      <c r="H298" s="18">
        <f t="shared" si="6"/>
        <v>766422.9099999988</v>
      </c>
    </row>
    <row r="299" spans="1:8" ht="15">
      <c r="A299" s="29"/>
      <c r="B299" s="14"/>
      <c r="C299" s="15"/>
      <c r="D299" s="112" t="s">
        <v>510</v>
      </c>
      <c r="E299" s="17">
        <v>9655.19</v>
      </c>
      <c r="F299" s="32"/>
      <c r="G299" s="33"/>
      <c r="H299" s="18">
        <f t="shared" si="6"/>
        <v>766422.9099999988</v>
      </c>
    </row>
    <row r="300" spans="1:8" ht="15">
      <c r="A300" s="29"/>
      <c r="B300" s="14"/>
      <c r="C300" s="15"/>
      <c r="D300" s="112" t="s">
        <v>515</v>
      </c>
      <c r="E300" s="17">
        <v>2088</v>
      </c>
      <c r="F300" s="32"/>
      <c r="G300" s="33"/>
      <c r="H300" s="18">
        <f t="shared" si="6"/>
        <v>766422.9099999988</v>
      </c>
    </row>
    <row r="301" spans="1:8" ht="15">
      <c r="A301" s="29"/>
      <c r="B301" s="14"/>
      <c r="C301" s="15"/>
      <c r="D301" s="112" t="s">
        <v>519</v>
      </c>
      <c r="E301" s="17">
        <v>67163.79</v>
      </c>
      <c r="F301" s="32"/>
      <c r="G301" s="33"/>
      <c r="H301" s="18">
        <f t="shared" si="6"/>
        <v>766422.9099999988</v>
      </c>
    </row>
    <row r="302" spans="1:8" ht="15">
      <c r="A302" s="29"/>
      <c r="B302" s="14"/>
      <c r="C302" s="15"/>
      <c r="D302" s="112" t="s">
        <v>520</v>
      </c>
      <c r="E302" s="17">
        <v>1475.88</v>
      </c>
      <c r="F302" s="32"/>
      <c r="G302" s="33"/>
      <c r="H302" s="18">
        <f t="shared" si="6"/>
        <v>766422.9099999988</v>
      </c>
    </row>
    <row r="303" spans="1:8" ht="15">
      <c r="A303" s="29"/>
      <c r="B303" s="14"/>
      <c r="C303" s="15"/>
      <c r="D303" s="112" t="s">
        <v>521</v>
      </c>
      <c r="E303" s="17">
        <v>1195.91</v>
      </c>
      <c r="F303" s="32"/>
      <c r="G303" s="33"/>
      <c r="H303" s="18">
        <f t="shared" si="6"/>
        <v>766422.9099999988</v>
      </c>
    </row>
    <row r="304" spans="1:8" ht="15">
      <c r="A304" s="29"/>
      <c r="B304" s="14"/>
      <c r="C304" s="15"/>
      <c r="D304" s="112" t="s">
        <v>522</v>
      </c>
      <c r="E304" s="17">
        <v>4867.44</v>
      </c>
      <c r="F304" s="32"/>
      <c r="G304" s="33"/>
      <c r="H304" s="18">
        <f t="shared" si="6"/>
        <v>766422.9099999988</v>
      </c>
    </row>
    <row r="305" spans="1:8" ht="15">
      <c r="A305" s="29"/>
      <c r="B305" s="14"/>
      <c r="C305" s="15"/>
      <c r="D305" s="112" t="s">
        <v>523</v>
      </c>
      <c r="E305" s="17">
        <v>774</v>
      </c>
      <c r="F305" s="32"/>
      <c r="G305" s="33"/>
      <c r="H305" s="18">
        <f t="shared" si="6"/>
        <v>766422.9099999988</v>
      </c>
    </row>
    <row r="306" spans="1:8" ht="15">
      <c r="A306" s="29"/>
      <c r="B306" s="14"/>
      <c r="C306" s="15"/>
      <c r="D306" s="112" t="s">
        <v>524</v>
      </c>
      <c r="E306" s="17">
        <v>1782.52</v>
      </c>
      <c r="F306" s="32"/>
      <c r="G306" s="33"/>
      <c r="H306" s="18">
        <f t="shared" si="6"/>
        <v>766422.9099999988</v>
      </c>
    </row>
    <row r="307" spans="1:8" ht="15">
      <c r="A307" s="29"/>
      <c r="B307" s="14"/>
      <c r="C307" s="15"/>
      <c r="D307" s="112" t="s">
        <v>525</v>
      </c>
      <c r="E307" s="17">
        <v>4991.56</v>
      </c>
      <c r="F307" s="32"/>
      <c r="G307" s="33"/>
      <c r="H307" s="18">
        <f t="shared" si="6"/>
        <v>766422.9099999988</v>
      </c>
    </row>
    <row r="308" spans="1:10" ht="15">
      <c r="A308" s="153" t="s">
        <v>15</v>
      </c>
      <c r="B308" s="154"/>
      <c r="C308" s="154"/>
      <c r="D308" s="155"/>
      <c r="E308" s="34">
        <f>E290-SUM(E292:E307)</f>
        <v>766422.9099999999</v>
      </c>
      <c r="F308" s="34"/>
      <c r="G308" s="35"/>
      <c r="H308" s="34">
        <f>H307+F308-G308</f>
        <v>766422.9099999988</v>
      </c>
      <c r="I308" s="7"/>
      <c r="J308" s="5"/>
    </row>
    <row r="309" spans="1:10" ht="15">
      <c r="A309" s="36">
        <v>42065</v>
      </c>
      <c r="B309" s="108">
        <v>3</v>
      </c>
      <c r="C309" s="112"/>
      <c r="D309" s="15" t="s">
        <v>0</v>
      </c>
      <c r="E309" s="19"/>
      <c r="F309" s="16"/>
      <c r="G309" s="17">
        <v>225</v>
      </c>
      <c r="H309" s="17">
        <f>H308+F309-G309</f>
        <v>766197.9099999988</v>
      </c>
      <c r="I309" s="7"/>
      <c r="J309" s="5"/>
    </row>
    <row r="310" spans="1:9" ht="15">
      <c r="A310" s="36">
        <v>42065</v>
      </c>
      <c r="B310" s="108">
        <v>3</v>
      </c>
      <c r="C310" s="112"/>
      <c r="D310" s="15" t="s">
        <v>1</v>
      </c>
      <c r="E310" s="19"/>
      <c r="F310" s="16"/>
      <c r="G310" s="17">
        <v>36</v>
      </c>
      <c r="H310" s="17">
        <f aca="true" t="shared" si="7" ref="H310:H373">H309+F310-G310</f>
        <v>766161.9099999988</v>
      </c>
      <c r="I310" s="5"/>
    </row>
    <row r="311" spans="1:9" ht="15">
      <c r="A311" s="36">
        <v>42065</v>
      </c>
      <c r="B311" s="108">
        <v>3</v>
      </c>
      <c r="C311" s="112" t="s">
        <v>590</v>
      </c>
      <c r="D311" s="20" t="s">
        <v>591</v>
      </c>
      <c r="E311" s="19" t="s">
        <v>592</v>
      </c>
      <c r="F311" s="16"/>
      <c r="G311" s="17">
        <v>17972.44</v>
      </c>
      <c r="H311" s="17">
        <f t="shared" si="7"/>
        <v>748189.4699999988</v>
      </c>
      <c r="I311" s="5"/>
    </row>
    <row r="312" spans="1:9" ht="15">
      <c r="A312" s="36">
        <v>42065</v>
      </c>
      <c r="B312" s="108">
        <v>3</v>
      </c>
      <c r="C312" s="112" t="s">
        <v>593</v>
      </c>
      <c r="D312" s="20" t="s">
        <v>594</v>
      </c>
      <c r="E312" s="19" t="s">
        <v>595</v>
      </c>
      <c r="F312" s="16"/>
      <c r="G312" s="17">
        <v>1392</v>
      </c>
      <c r="H312" s="17">
        <f t="shared" si="7"/>
        <v>746797.4699999988</v>
      </c>
      <c r="I312" s="5"/>
    </row>
    <row r="313" spans="1:9" ht="15">
      <c r="A313" s="36">
        <v>42065</v>
      </c>
      <c r="B313" s="108">
        <v>3</v>
      </c>
      <c r="C313" s="112" t="s">
        <v>596</v>
      </c>
      <c r="D313" s="20" t="s">
        <v>74</v>
      </c>
      <c r="E313" s="19" t="s">
        <v>597</v>
      </c>
      <c r="F313" s="16"/>
      <c r="G313" s="17">
        <v>20001.8</v>
      </c>
      <c r="H313" s="17">
        <f t="shared" si="7"/>
        <v>726795.6699999988</v>
      </c>
      <c r="I313" s="5"/>
    </row>
    <row r="314" spans="1:9" ht="15">
      <c r="A314" s="36">
        <v>42065</v>
      </c>
      <c r="B314" s="108">
        <v>3</v>
      </c>
      <c r="C314" s="112" t="s">
        <v>598</v>
      </c>
      <c r="D314" s="20" t="s">
        <v>229</v>
      </c>
      <c r="E314" s="19" t="s">
        <v>599</v>
      </c>
      <c r="F314" s="16"/>
      <c r="G314" s="17">
        <v>35352</v>
      </c>
      <c r="H314" s="17">
        <f t="shared" si="7"/>
        <v>691443.6699999988</v>
      </c>
      <c r="I314" s="5"/>
    </row>
    <row r="315" spans="1:9" ht="15">
      <c r="A315" s="36">
        <v>42065</v>
      </c>
      <c r="B315" s="108">
        <v>3</v>
      </c>
      <c r="C315" s="112" t="s">
        <v>600</v>
      </c>
      <c r="D315" s="20" t="s">
        <v>601</v>
      </c>
      <c r="E315" s="19" t="s">
        <v>602</v>
      </c>
      <c r="F315" s="16"/>
      <c r="G315" s="17">
        <v>29628.53</v>
      </c>
      <c r="H315" s="17">
        <f t="shared" si="7"/>
        <v>661815.1399999987</v>
      </c>
      <c r="I315" s="5"/>
    </row>
    <row r="316" spans="1:9" ht="15">
      <c r="A316" s="36">
        <v>42065</v>
      </c>
      <c r="B316" s="108">
        <v>3</v>
      </c>
      <c r="C316" s="112" t="s">
        <v>603</v>
      </c>
      <c r="D316" s="19" t="s">
        <v>28</v>
      </c>
      <c r="E316" s="19" t="s">
        <v>604</v>
      </c>
      <c r="F316" s="16"/>
      <c r="G316" s="17">
        <v>4431.79</v>
      </c>
      <c r="H316" s="17">
        <f t="shared" si="7"/>
        <v>657383.3499999987</v>
      </c>
      <c r="I316" s="5"/>
    </row>
    <row r="317" spans="1:9" ht="15">
      <c r="A317" s="36">
        <v>42065</v>
      </c>
      <c r="B317" s="108">
        <v>3</v>
      </c>
      <c r="C317" s="112" t="s">
        <v>778</v>
      </c>
      <c r="D317" s="20" t="s">
        <v>614</v>
      </c>
      <c r="E317" s="19" t="s">
        <v>615</v>
      </c>
      <c r="F317" s="16"/>
      <c r="G317" s="17">
        <v>3734.96</v>
      </c>
      <c r="H317" s="17">
        <f t="shared" si="7"/>
        <v>653648.3899999987</v>
      </c>
      <c r="I317" s="5"/>
    </row>
    <row r="318" spans="1:9" ht="15">
      <c r="A318" s="36">
        <v>42065</v>
      </c>
      <c r="B318" s="108">
        <v>3</v>
      </c>
      <c r="C318" s="112"/>
      <c r="D318" s="20" t="s">
        <v>779</v>
      </c>
      <c r="E318" s="19"/>
      <c r="F318" s="16">
        <v>3734.96</v>
      </c>
      <c r="G318" s="17"/>
      <c r="H318" s="17">
        <f t="shared" si="7"/>
        <v>657383.3499999987</v>
      </c>
      <c r="I318" s="5"/>
    </row>
    <row r="319" spans="1:9" ht="15">
      <c r="A319" s="36">
        <v>42067</v>
      </c>
      <c r="B319" s="108">
        <v>3</v>
      </c>
      <c r="C319" s="112"/>
      <c r="D319" s="20" t="s">
        <v>40</v>
      </c>
      <c r="E319" s="19"/>
      <c r="F319" s="16"/>
      <c r="G319" s="17">
        <v>220</v>
      </c>
      <c r="H319" s="17">
        <f t="shared" si="7"/>
        <v>657163.3499999987</v>
      </c>
      <c r="I319" s="5"/>
    </row>
    <row r="320" spans="1:9" ht="15">
      <c r="A320" s="36">
        <v>42067</v>
      </c>
      <c r="B320" s="108">
        <v>3</v>
      </c>
      <c r="C320" s="112"/>
      <c r="D320" s="20" t="s">
        <v>2</v>
      </c>
      <c r="E320" s="19"/>
      <c r="F320" s="16"/>
      <c r="G320" s="17">
        <v>60</v>
      </c>
      <c r="H320" s="17">
        <f t="shared" si="7"/>
        <v>657103.3499999987</v>
      </c>
      <c r="I320" s="5"/>
    </row>
    <row r="321" spans="1:9" ht="15">
      <c r="A321" s="36">
        <v>42067</v>
      </c>
      <c r="B321" s="108">
        <v>3</v>
      </c>
      <c r="C321" s="112"/>
      <c r="D321" s="20" t="s">
        <v>30</v>
      </c>
      <c r="E321" s="19"/>
      <c r="F321" s="16"/>
      <c r="G321" s="17">
        <v>44.8</v>
      </c>
      <c r="H321" s="17">
        <f t="shared" si="7"/>
        <v>657058.5499999986</v>
      </c>
      <c r="I321" s="5"/>
    </row>
    <row r="322" spans="1:9" ht="15">
      <c r="A322" s="36">
        <v>42067</v>
      </c>
      <c r="B322" s="108">
        <v>3</v>
      </c>
      <c r="C322" s="109" t="s">
        <v>605</v>
      </c>
      <c r="D322" s="19" t="s">
        <v>20</v>
      </c>
      <c r="E322" s="19" t="s">
        <v>606</v>
      </c>
      <c r="F322" s="16"/>
      <c r="G322" s="17">
        <v>4890.01</v>
      </c>
      <c r="H322" s="17">
        <f t="shared" si="7"/>
        <v>652168.5399999986</v>
      </c>
      <c r="I322" s="5"/>
    </row>
    <row r="323" spans="1:9" ht="15">
      <c r="A323" s="36">
        <v>42069</v>
      </c>
      <c r="B323" s="108">
        <v>3</v>
      </c>
      <c r="C323" s="112" t="s">
        <v>607</v>
      </c>
      <c r="D323" s="20" t="s">
        <v>229</v>
      </c>
      <c r="E323" s="19" t="s">
        <v>608</v>
      </c>
      <c r="F323" s="16"/>
      <c r="G323" s="17">
        <v>1946</v>
      </c>
      <c r="H323" s="17">
        <f t="shared" si="7"/>
        <v>650222.5399999986</v>
      </c>
      <c r="I323" s="5"/>
    </row>
    <row r="324" spans="1:9" ht="15">
      <c r="A324" s="36">
        <v>42069</v>
      </c>
      <c r="B324" s="108">
        <v>3</v>
      </c>
      <c r="C324" s="112" t="s">
        <v>609</v>
      </c>
      <c r="D324" s="20" t="s">
        <v>27</v>
      </c>
      <c r="E324" s="19" t="s">
        <v>610</v>
      </c>
      <c r="F324" s="16"/>
      <c r="G324" s="17">
        <v>17565</v>
      </c>
      <c r="H324" s="17">
        <f t="shared" si="7"/>
        <v>632657.5399999986</v>
      </c>
      <c r="I324" s="5"/>
    </row>
    <row r="325" spans="1:9" ht="15">
      <c r="A325" s="36">
        <v>42069</v>
      </c>
      <c r="B325" s="108">
        <v>3</v>
      </c>
      <c r="C325" s="112" t="s">
        <v>611</v>
      </c>
      <c r="D325" s="19" t="s">
        <v>44</v>
      </c>
      <c r="E325" s="19" t="s">
        <v>612</v>
      </c>
      <c r="F325" s="16"/>
      <c r="G325" s="17">
        <v>11437.1</v>
      </c>
      <c r="H325" s="17">
        <f t="shared" si="7"/>
        <v>621220.4399999987</v>
      </c>
      <c r="I325" s="5"/>
    </row>
    <row r="326" spans="1:9" ht="15">
      <c r="A326" s="36">
        <v>42072</v>
      </c>
      <c r="B326" s="108">
        <v>3</v>
      </c>
      <c r="C326" s="112" t="s">
        <v>613</v>
      </c>
      <c r="D326" s="20" t="s">
        <v>614</v>
      </c>
      <c r="E326" s="19" t="s">
        <v>615</v>
      </c>
      <c r="F326" s="16"/>
      <c r="G326" s="17">
        <v>3734.96</v>
      </c>
      <c r="H326" s="17">
        <f t="shared" si="7"/>
        <v>617485.4799999987</v>
      </c>
      <c r="I326" s="5"/>
    </row>
    <row r="327" spans="1:9" ht="15">
      <c r="A327" s="36">
        <v>42073</v>
      </c>
      <c r="B327" s="108">
        <v>3</v>
      </c>
      <c r="C327" s="112" t="s">
        <v>616</v>
      </c>
      <c r="D327" s="15" t="s">
        <v>276</v>
      </c>
      <c r="E327" s="15" t="s">
        <v>617</v>
      </c>
      <c r="F327" s="16"/>
      <c r="G327" s="17">
        <v>11600</v>
      </c>
      <c r="H327" s="17">
        <f t="shared" si="7"/>
        <v>605885.4799999987</v>
      </c>
      <c r="I327" s="5"/>
    </row>
    <row r="328" spans="1:9" ht="15">
      <c r="A328" s="36">
        <v>42073</v>
      </c>
      <c r="B328" s="108">
        <v>3</v>
      </c>
      <c r="C328" s="112" t="s">
        <v>618</v>
      </c>
      <c r="D328" s="20" t="s">
        <v>619</v>
      </c>
      <c r="E328" s="19" t="s">
        <v>620</v>
      </c>
      <c r="F328" s="16"/>
      <c r="G328" s="17">
        <v>9860</v>
      </c>
      <c r="H328" s="17">
        <f t="shared" si="7"/>
        <v>596025.4799999987</v>
      </c>
      <c r="I328" s="5"/>
    </row>
    <row r="329" spans="1:9" ht="15">
      <c r="A329" s="36">
        <v>42073</v>
      </c>
      <c r="B329" s="108">
        <v>3</v>
      </c>
      <c r="C329" s="112" t="s">
        <v>621</v>
      </c>
      <c r="D329" s="19" t="s">
        <v>49</v>
      </c>
      <c r="E329" s="19" t="s">
        <v>622</v>
      </c>
      <c r="F329" s="16"/>
      <c r="G329" s="17">
        <v>6287.69</v>
      </c>
      <c r="H329" s="17">
        <f t="shared" si="7"/>
        <v>589737.7899999988</v>
      </c>
      <c r="I329" s="5"/>
    </row>
    <row r="330" spans="1:9" ht="15">
      <c r="A330" s="36">
        <v>42074</v>
      </c>
      <c r="B330" s="108">
        <v>3</v>
      </c>
      <c r="C330" s="112"/>
      <c r="D330" s="128" t="s">
        <v>759</v>
      </c>
      <c r="E330" s="19"/>
      <c r="F330" s="16">
        <v>150</v>
      </c>
      <c r="G330" s="17"/>
      <c r="H330" s="17">
        <f t="shared" si="7"/>
        <v>589887.7899999988</v>
      </c>
      <c r="I330" s="5"/>
    </row>
    <row r="331" spans="1:9" ht="15">
      <c r="A331" s="36">
        <v>42074</v>
      </c>
      <c r="B331" s="108">
        <v>3</v>
      </c>
      <c r="C331" s="109" t="s">
        <v>623</v>
      </c>
      <c r="D331" s="19" t="s">
        <v>20</v>
      </c>
      <c r="E331" s="123" t="s">
        <v>695</v>
      </c>
      <c r="F331" s="16"/>
      <c r="G331" s="17">
        <v>4933.18</v>
      </c>
      <c r="H331" s="17">
        <f t="shared" si="7"/>
        <v>584954.6099999987</v>
      </c>
      <c r="I331" s="5"/>
    </row>
    <row r="332" spans="1:9" ht="15">
      <c r="A332" s="36">
        <v>42074</v>
      </c>
      <c r="B332" s="108">
        <v>3</v>
      </c>
      <c r="C332" s="109" t="s">
        <v>624</v>
      </c>
      <c r="D332" s="106" t="s">
        <v>625</v>
      </c>
      <c r="E332" s="19" t="s">
        <v>626</v>
      </c>
      <c r="F332" s="16"/>
      <c r="G332" s="17">
        <v>4031.6</v>
      </c>
      <c r="H332" s="17">
        <f t="shared" si="7"/>
        <v>580923.0099999987</v>
      </c>
      <c r="I332" s="5"/>
    </row>
    <row r="333" spans="1:9" ht="15">
      <c r="A333" s="36">
        <v>42075</v>
      </c>
      <c r="B333" s="108">
        <v>3</v>
      </c>
      <c r="C333" s="109" t="s">
        <v>627</v>
      </c>
      <c r="D333" s="19" t="s">
        <v>628</v>
      </c>
      <c r="E333" s="19" t="s">
        <v>629</v>
      </c>
      <c r="F333" s="16"/>
      <c r="G333" s="17">
        <v>58076.33</v>
      </c>
      <c r="H333" s="17">
        <f t="shared" si="7"/>
        <v>522846.6799999987</v>
      </c>
      <c r="I333" s="5"/>
    </row>
    <row r="334" spans="1:9" ht="15">
      <c r="A334" s="36">
        <v>42075</v>
      </c>
      <c r="B334" s="108">
        <v>3</v>
      </c>
      <c r="C334" s="109" t="s">
        <v>630</v>
      </c>
      <c r="D334" s="20" t="s">
        <v>632</v>
      </c>
      <c r="E334" s="19" t="s">
        <v>629</v>
      </c>
      <c r="F334" s="16"/>
      <c r="G334" s="17">
        <v>15857.62</v>
      </c>
      <c r="H334" s="17">
        <f t="shared" si="7"/>
        <v>506989.0599999987</v>
      </c>
      <c r="I334" s="5"/>
    </row>
    <row r="335" spans="1:9" ht="15">
      <c r="A335" s="36">
        <v>42075</v>
      </c>
      <c r="B335" s="113"/>
      <c r="C335" s="109" t="s">
        <v>631</v>
      </c>
      <c r="D335" s="19" t="s">
        <v>72</v>
      </c>
      <c r="E335" s="123" t="s">
        <v>80</v>
      </c>
      <c r="F335" s="16"/>
      <c r="G335" s="17"/>
      <c r="H335" s="17">
        <f t="shared" si="7"/>
        <v>506989.0599999987</v>
      </c>
      <c r="I335" s="5"/>
    </row>
    <row r="336" spans="1:9" ht="15">
      <c r="A336" s="36">
        <v>42075</v>
      </c>
      <c r="B336" s="108">
        <v>3</v>
      </c>
      <c r="C336" s="109" t="s">
        <v>633</v>
      </c>
      <c r="D336" s="19" t="s">
        <v>634</v>
      </c>
      <c r="E336" s="19" t="s">
        <v>629</v>
      </c>
      <c r="F336" s="16"/>
      <c r="G336" s="17">
        <v>2352.75</v>
      </c>
      <c r="H336" s="17">
        <f t="shared" si="7"/>
        <v>504636.3099999987</v>
      </c>
      <c r="I336" s="5"/>
    </row>
    <row r="337" spans="1:9" ht="15">
      <c r="A337" s="36">
        <v>42075</v>
      </c>
      <c r="B337" s="108">
        <v>4</v>
      </c>
      <c r="C337" s="109" t="s">
        <v>635</v>
      </c>
      <c r="D337" s="106" t="s">
        <v>636</v>
      </c>
      <c r="E337" s="19" t="s">
        <v>629</v>
      </c>
      <c r="F337" s="16"/>
      <c r="G337" s="17">
        <v>2194.13</v>
      </c>
      <c r="H337" s="17">
        <f t="shared" si="7"/>
        <v>502442.1799999987</v>
      </c>
      <c r="I337" s="5"/>
    </row>
    <row r="338" spans="1:9" ht="15">
      <c r="A338" s="36">
        <v>42075</v>
      </c>
      <c r="B338" s="108">
        <v>3</v>
      </c>
      <c r="C338" s="109"/>
      <c r="D338" s="103" t="s">
        <v>772</v>
      </c>
      <c r="E338" s="19"/>
      <c r="F338" s="16">
        <v>292889.19</v>
      </c>
      <c r="G338" s="17"/>
      <c r="H338" s="17">
        <f t="shared" si="7"/>
        <v>795331.3699999987</v>
      </c>
      <c r="I338" s="5"/>
    </row>
    <row r="339" spans="1:9" ht="15">
      <c r="A339" s="36">
        <v>42076</v>
      </c>
      <c r="B339" s="108">
        <v>3</v>
      </c>
      <c r="C339" s="112" t="s">
        <v>639</v>
      </c>
      <c r="D339" s="22" t="s">
        <v>640</v>
      </c>
      <c r="E339" s="19"/>
      <c r="F339" s="16"/>
      <c r="G339" s="17">
        <v>154830.08</v>
      </c>
      <c r="H339" s="17">
        <f t="shared" si="7"/>
        <v>640501.2899999988</v>
      </c>
      <c r="I339" s="5"/>
    </row>
    <row r="340" spans="1:9" ht="15">
      <c r="A340" s="36">
        <v>42076</v>
      </c>
      <c r="B340" s="108">
        <v>3</v>
      </c>
      <c r="C340" s="112" t="s">
        <v>641</v>
      </c>
      <c r="D340" s="22" t="s">
        <v>642</v>
      </c>
      <c r="E340" s="19"/>
      <c r="F340" s="16"/>
      <c r="G340" s="17">
        <v>151452.39</v>
      </c>
      <c r="H340" s="17">
        <f t="shared" si="7"/>
        <v>489048.89999999874</v>
      </c>
      <c r="I340" s="5"/>
    </row>
    <row r="341" spans="1:9" ht="15">
      <c r="A341" s="36">
        <v>42076</v>
      </c>
      <c r="B341" s="108">
        <v>3</v>
      </c>
      <c r="C341" s="112" t="s">
        <v>643</v>
      </c>
      <c r="D341" s="15" t="s">
        <v>644</v>
      </c>
      <c r="E341" s="19"/>
      <c r="F341" s="16"/>
      <c r="G341" s="17">
        <v>125505.33</v>
      </c>
      <c r="H341" s="17">
        <f t="shared" si="7"/>
        <v>363543.5699999987</v>
      </c>
      <c r="I341" s="5"/>
    </row>
    <row r="342" spans="1:9" ht="15">
      <c r="A342" s="36">
        <v>42076</v>
      </c>
      <c r="B342" s="108">
        <v>3</v>
      </c>
      <c r="C342" s="109" t="s">
        <v>645</v>
      </c>
      <c r="D342" s="19" t="s">
        <v>72</v>
      </c>
      <c r="E342" s="124" t="s">
        <v>646</v>
      </c>
      <c r="F342" s="16"/>
      <c r="G342" s="17">
        <v>9649.98</v>
      </c>
      <c r="H342" s="17">
        <f t="shared" si="7"/>
        <v>353893.58999999875</v>
      </c>
      <c r="I342" s="5"/>
    </row>
    <row r="343" spans="1:9" ht="15">
      <c r="A343" s="36">
        <v>42076</v>
      </c>
      <c r="B343" s="108">
        <v>3</v>
      </c>
      <c r="C343" s="109" t="s">
        <v>647</v>
      </c>
      <c r="D343" s="19" t="s">
        <v>52</v>
      </c>
      <c r="E343" s="124" t="s">
        <v>646</v>
      </c>
      <c r="F343" s="16"/>
      <c r="G343" s="17">
        <v>2256.43</v>
      </c>
      <c r="H343" s="17">
        <f t="shared" si="7"/>
        <v>351637.15999999875</v>
      </c>
      <c r="I343" s="5"/>
    </row>
    <row r="344" spans="1:9" ht="15">
      <c r="A344" s="36">
        <v>42076</v>
      </c>
      <c r="B344" s="108">
        <v>3</v>
      </c>
      <c r="C344" s="109" t="s">
        <v>672</v>
      </c>
      <c r="D344" s="19" t="s">
        <v>20</v>
      </c>
      <c r="E344" s="123" t="s">
        <v>700</v>
      </c>
      <c r="F344" s="16"/>
      <c r="G344" s="17">
        <v>4932.65</v>
      </c>
      <c r="H344" s="17">
        <f t="shared" si="7"/>
        <v>346704.5099999987</v>
      </c>
      <c r="I344" s="5"/>
    </row>
    <row r="345" spans="1:9" ht="15">
      <c r="A345" s="36">
        <v>42076</v>
      </c>
      <c r="B345" s="108">
        <v>3</v>
      </c>
      <c r="C345" s="112" t="s">
        <v>648</v>
      </c>
      <c r="D345" s="106" t="s">
        <v>35</v>
      </c>
      <c r="E345" s="19" t="s">
        <v>649</v>
      </c>
      <c r="F345" s="16"/>
      <c r="G345" s="17">
        <v>1380.4</v>
      </c>
      <c r="H345" s="17">
        <f t="shared" si="7"/>
        <v>345324.1099999987</v>
      </c>
      <c r="I345" s="5"/>
    </row>
    <row r="346" spans="1:9" ht="15">
      <c r="A346" s="36">
        <v>42076</v>
      </c>
      <c r="B346" s="108">
        <v>3</v>
      </c>
      <c r="C346" s="112" t="s">
        <v>650</v>
      </c>
      <c r="D346" s="19" t="s">
        <v>36</v>
      </c>
      <c r="E346" s="124" t="s">
        <v>651</v>
      </c>
      <c r="F346" s="16"/>
      <c r="G346" s="17">
        <v>5104.99</v>
      </c>
      <c r="H346" s="17">
        <f t="shared" si="7"/>
        <v>340219.1199999987</v>
      </c>
      <c r="I346" s="5"/>
    </row>
    <row r="347" spans="1:9" ht="15">
      <c r="A347" s="36">
        <v>42076</v>
      </c>
      <c r="B347" s="108">
        <v>3</v>
      </c>
      <c r="C347" s="112"/>
      <c r="D347" s="128" t="s">
        <v>777</v>
      </c>
      <c r="E347" s="124"/>
      <c r="F347" s="16">
        <v>83</v>
      </c>
      <c r="G347" s="17"/>
      <c r="H347" s="17">
        <f t="shared" si="7"/>
        <v>340302.1199999987</v>
      </c>
      <c r="I347" s="5"/>
    </row>
    <row r="348" spans="1:9" ht="15">
      <c r="A348" s="36">
        <v>42076</v>
      </c>
      <c r="B348" s="108">
        <v>3</v>
      </c>
      <c r="C348" s="112" t="s">
        <v>701</v>
      </c>
      <c r="D348" s="19" t="s">
        <v>31</v>
      </c>
      <c r="E348" s="19" t="s">
        <v>702</v>
      </c>
      <c r="F348" s="16"/>
      <c r="G348" s="17">
        <v>48889.69</v>
      </c>
      <c r="H348" s="17">
        <f t="shared" si="7"/>
        <v>291412.4299999987</v>
      </c>
      <c r="I348" s="5"/>
    </row>
    <row r="349" spans="1:9" ht="15">
      <c r="A349" s="36">
        <v>42076</v>
      </c>
      <c r="B349" s="108">
        <v>3</v>
      </c>
      <c r="C349" s="112" t="s">
        <v>661</v>
      </c>
      <c r="D349" s="19" t="s">
        <v>58</v>
      </c>
      <c r="E349" s="19" t="s">
        <v>662</v>
      </c>
      <c r="F349" s="16"/>
      <c r="G349" s="17">
        <v>11600</v>
      </c>
      <c r="H349" s="17">
        <f t="shared" si="7"/>
        <v>279812.4299999987</v>
      </c>
      <c r="I349" s="5"/>
    </row>
    <row r="350" spans="1:9" ht="15">
      <c r="A350" s="36">
        <v>42076</v>
      </c>
      <c r="B350" s="108">
        <v>3</v>
      </c>
      <c r="C350" s="112" t="s">
        <v>663</v>
      </c>
      <c r="D350" s="19" t="s">
        <v>664</v>
      </c>
      <c r="E350" s="19" t="s">
        <v>665</v>
      </c>
      <c r="F350" s="16"/>
      <c r="G350" s="17">
        <v>6496</v>
      </c>
      <c r="H350" s="17">
        <f t="shared" si="7"/>
        <v>273316.4299999987</v>
      </c>
      <c r="I350" s="5"/>
    </row>
    <row r="351" spans="1:9" ht="15">
      <c r="A351" s="36">
        <v>42076</v>
      </c>
      <c r="B351" s="108">
        <v>3</v>
      </c>
      <c r="C351" s="112" t="s">
        <v>666</v>
      </c>
      <c r="D351" s="19" t="s">
        <v>667</v>
      </c>
      <c r="E351" s="19" t="s">
        <v>668</v>
      </c>
      <c r="F351" s="16"/>
      <c r="G351" s="17">
        <v>2896</v>
      </c>
      <c r="H351" s="17">
        <f t="shared" si="7"/>
        <v>270420.4299999987</v>
      </c>
      <c r="I351" s="5"/>
    </row>
    <row r="352" spans="1:9" ht="15">
      <c r="A352" s="36">
        <v>42076</v>
      </c>
      <c r="B352" s="108">
        <v>3</v>
      </c>
      <c r="C352" s="112" t="s">
        <v>669</v>
      </c>
      <c r="D352" s="19" t="s">
        <v>670</v>
      </c>
      <c r="E352" s="19" t="s">
        <v>671</v>
      </c>
      <c r="F352" s="16"/>
      <c r="G352" s="17">
        <v>4060</v>
      </c>
      <c r="H352" s="17">
        <f t="shared" si="7"/>
        <v>266360.4299999987</v>
      </c>
      <c r="I352" s="5"/>
    </row>
    <row r="353" spans="1:9" ht="15">
      <c r="A353" s="36">
        <v>42080</v>
      </c>
      <c r="B353" s="113"/>
      <c r="C353" s="109" t="s">
        <v>673</v>
      </c>
      <c r="D353" s="19" t="s">
        <v>249</v>
      </c>
      <c r="E353" s="123" t="s">
        <v>80</v>
      </c>
      <c r="F353" s="16"/>
      <c r="G353" s="17"/>
      <c r="H353" s="17">
        <f t="shared" si="7"/>
        <v>266360.4299999987</v>
      </c>
      <c r="I353" s="5"/>
    </row>
    <row r="354" spans="1:9" ht="15">
      <c r="A354" s="36">
        <v>42080</v>
      </c>
      <c r="B354" s="108">
        <v>3</v>
      </c>
      <c r="C354" s="109" t="s">
        <v>743</v>
      </c>
      <c r="D354" s="19" t="s">
        <v>249</v>
      </c>
      <c r="E354" s="123" t="s">
        <v>750</v>
      </c>
      <c r="F354" s="16"/>
      <c r="G354" s="17">
        <v>1500</v>
      </c>
      <c r="H354" s="17">
        <f t="shared" si="7"/>
        <v>264860.4299999987</v>
      </c>
      <c r="I354" s="5"/>
    </row>
    <row r="355" spans="1:9" ht="15">
      <c r="A355" s="36">
        <v>42080</v>
      </c>
      <c r="B355" s="108">
        <v>3</v>
      </c>
      <c r="C355" s="112" t="s">
        <v>674</v>
      </c>
      <c r="D355" s="15" t="s">
        <v>77</v>
      </c>
      <c r="E355" s="15" t="s">
        <v>675</v>
      </c>
      <c r="F355" s="16"/>
      <c r="G355" s="17">
        <v>131324</v>
      </c>
      <c r="H355" s="17">
        <f t="shared" si="7"/>
        <v>133536.4299999987</v>
      </c>
      <c r="I355" s="5"/>
    </row>
    <row r="356" spans="1:9" ht="15">
      <c r="A356" s="36">
        <v>42082</v>
      </c>
      <c r="B356" s="108">
        <v>3</v>
      </c>
      <c r="C356" s="112" t="s">
        <v>753</v>
      </c>
      <c r="D356" s="19" t="s">
        <v>20</v>
      </c>
      <c r="E356" s="123" t="s">
        <v>756</v>
      </c>
      <c r="F356" s="16"/>
      <c r="G356" s="17">
        <v>4944.05</v>
      </c>
      <c r="H356" s="17">
        <f t="shared" si="7"/>
        <v>128592.37999999871</v>
      </c>
      <c r="I356" s="5"/>
    </row>
    <row r="357" spans="1:9" ht="15">
      <c r="A357" s="36">
        <v>42083</v>
      </c>
      <c r="B357" s="108">
        <v>3</v>
      </c>
      <c r="C357" s="112" t="s">
        <v>676</v>
      </c>
      <c r="D357" s="21" t="s">
        <v>785</v>
      </c>
      <c r="E357" s="105"/>
      <c r="F357" s="16">
        <v>500000</v>
      </c>
      <c r="G357" s="17"/>
      <c r="H357" s="17">
        <f t="shared" si="7"/>
        <v>628592.3799999987</v>
      </c>
      <c r="I357" s="5"/>
    </row>
    <row r="358" spans="1:9" ht="15">
      <c r="A358" s="36">
        <v>42083</v>
      </c>
      <c r="B358" s="108">
        <v>3</v>
      </c>
      <c r="C358" s="112" t="s">
        <v>678</v>
      </c>
      <c r="D358" s="19" t="s">
        <v>59</v>
      </c>
      <c r="E358" s="19" t="s">
        <v>679</v>
      </c>
      <c r="F358" s="16"/>
      <c r="G358" s="17">
        <v>4283.22</v>
      </c>
      <c r="H358" s="17">
        <f t="shared" si="7"/>
        <v>624309.1599999988</v>
      </c>
      <c r="I358" s="5"/>
    </row>
    <row r="359" spans="1:9" ht="15">
      <c r="A359" s="36">
        <v>42083</v>
      </c>
      <c r="B359" s="108">
        <v>3</v>
      </c>
      <c r="C359" s="112" t="s">
        <v>680</v>
      </c>
      <c r="D359" s="19" t="s">
        <v>62</v>
      </c>
      <c r="E359" s="19" t="s">
        <v>681</v>
      </c>
      <c r="F359" s="16"/>
      <c r="G359" s="17">
        <v>4273.95</v>
      </c>
      <c r="H359" s="17">
        <f t="shared" si="7"/>
        <v>620035.2099999988</v>
      </c>
      <c r="I359" s="5"/>
    </row>
    <row r="360" spans="1:9" ht="15">
      <c r="A360" s="36">
        <v>42083</v>
      </c>
      <c r="B360" s="108">
        <v>3</v>
      </c>
      <c r="C360" s="112" t="s">
        <v>682</v>
      </c>
      <c r="D360" s="19" t="s">
        <v>65</v>
      </c>
      <c r="E360" s="19" t="s">
        <v>683</v>
      </c>
      <c r="F360" s="16"/>
      <c r="G360" s="17">
        <v>4654</v>
      </c>
      <c r="H360" s="17">
        <f t="shared" si="7"/>
        <v>615381.2099999988</v>
      </c>
      <c r="I360" s="5"/>
    </row>
    <row r="361" spans="1:9" ht="15">
      <c r="A361" s="36">
        <v>42083</v>
      </c>
      <c r="B361" s="108">
        <v>3</v>
      </c>
      <c r="C361" s="112" t="s">
        <v>684</v>
      </c>
      <c r="D361" s="19" t="s">
        <v>685</v>
      </c>
      <c r="E361" s="19" t="s">
        <v>686</v>
      </c>
      <c r="F361" s="16"/>
      <c r="G361" s="17">
        <v>6264</v>
      </c>
      <c r="H361" s="17">
        <f t="shared" si="7"/>
        <v>609117.2099999988</v>
      </c>
      <c r="I361" s="5"/>
    </row>
    <row r="362" spans="1:9" ht="15">
      <c r="A362" s="36">
        <v>42086</v>
      </c>
      <c r="B362" s="108">
        <v>3</v>
      </c>
      <c r="C362" s="112" t="s">
        <v>687</v>
      </c>
      <c r="D362" s="19" t="s">
        <v>688</v>
      </c>
      <c r="E362" s="19" t="s">
        <v>689</v>
      </c>
      <c r="F362" s="16"/>
      <c r="G362" s="17">
        <v>82532.69</v>
      </c>
      <c r="H362" s="17">
        <f t="shared" si="7"/>
        <v>526584.5199999989</v>
      </c>
      <c r="I362" s="5"/>
    </row>
    <row r="363" spans="1:9" ht="15">
      <c r="A363" s="36">
        <v>42086</v>
      </c>
      <c r="B363" s="108">
        <v>3</v>
      </c>
      <c r="C363" s="112" t="s">
        <v>690</v>
      </c>
      <c r="D363" s="19" t="s">
        <v>28</v>
      </c>
      <c r="E363" s="19" t="s">
        <v>691</v>
      </c>
      <c r="F363" s="16"/>
      <c r="G363" s="17">
        <v>2049.72</v>
      </c>
      <c r="H363" s="17">
        <f t="shared" si="7"/>
        <v>524534.7999999989</v>
      </c>
      <c r="I363" s="5"/>
    </row>
    <row r="364" spans="1:9" ht="15">
      <c r="A364" s="36">
        <v>42086</v>
      </c>
      <c r="B364" s="108">
        <v>3</v>
      </c>
      <c r="C364" s="112" t="s">
        <v>692</v>
      </c>
      <c r="D364" s="19" t="s">
        <v>693</v>
      </c>
      <c r="E364" s="19" t="s">
        <v>694</v>
      </c>
      <c r="F364" s="16"/>
      <c r="G364" s="17">
        <v>10417.24</v>
      </c>
      <c r="H364" s="17">
        <f t="shared" si="7"/>
        <v>514117.5599999989</v>
      </c>
      <c r="I364" s="5"/>
    </row>
    <row r="365" spans="1:9" ht="15">
      <c r="A365" s="36">
        <v>42087</v>
      </c>
      <c r="B365" s="108">
        <v>3</v>
      </c>
      <c r="C365" s="112" t="s">
        <v>696</v>
      </c>
      <c r="D365" s="19" t="s">
        <v>697</v>
      </c>
      <c r="E365" s="19" t="s">
        <v>703</v>
      </c>
      <c r="F365" s="16"/>
      <c r="G365" s="17">
        <v>2434.11</v>
      </c>
      <c r="H365" s="17">
        <f t="shared" si="7"/>
        <v>511683.4499999989</v>
      </c>
      <c r="I365" s="5"/>
    </row>
    <row r="366" spans="1:9" ht="15">
      <c r="A366" s="36">
        <v>42087</v>
      </c>
      <c r="B366" s="108">
        <v>3</v>
      </c>
      <c r="C366" s="112"/>
      <c r="D366" s="21" t="s">
        <v>786</v>
      </c>
      <c r="E366" s="19"/>
      <c r="F366" s="16">
        <v>360</v>
      </c>
      <c r="G366" s="17"/>
      <c r="H366" s="17">
        <f t="shared" si="7"/>
        <v>512043.4499999989</v>
      </c>
      <c r="I366" s="5"/>
    </row>
    <row r="367" spans="1:9" ht="15">
      <c r="A367" s="36">
        <v>42087</v>
      </c>
      <c r="B367" s="108">
        <v>3</v>
      </c>
      <c r="C367" s="112" t="s">
        <v>698</v>
      </c>
      <c r="D367" s="19" t="s">
        <v>699</v>
      </c>
      <c r="E367" s="19" t="s">
        <v>704</v>
      </c>
      <c r="F367" s="16"/>
      <c r="G367" s="17">
        <v>2677.6</v>
      </c>
      <c r="H367" s="17">
        <f t="shared" si="7"/>
        <v>509365.8499999989</v>
      </c>
      <c r="I367" s="5"/>
    </row>
    <row r="368" spans="1:9" ht="15">
      <c r="A368" s="36">
        <v>42088</v>
      </c>
      <c r="B368" s="108">
        <v>3</v>
      </c>
      <c r="C368" s="112"/>
      <c r="D368" s="103" t="s">
        <v>774</v>
      </c>
      <c r="E368" s="19"/>
      <c r="F368" s="16">
        <v>292889.19</v>
      </c>
      <c r="G368" s="17"/>
      <c r="H368" s="17">
        <f t="shared" si="7"/>
        <v>802255.0399999989</v>
      </c>
      <c r="I368" s="5"/>
    </row>
    <row r="369" spans="1:9" ht="15">
      <c r="A369" s="36">
        <v>42090</v>
      </c>
      <c r="B369" s="108">
        <v>3</v>
      </c>
      <c r="C369" s="112" t="s">
        <v>705</v>
      </c>
      <c r="D369" s="22" t="s">
        <v>706</v>
      </c>
      <c r="E369" s="19"/>
      <c r="F369" s="16"/>
      <c r="G369" s="17">
        <v>279804.03</v>
      </c>
      <c r="H369" s="17">
        <f t="shared" si="7"/>
        <v>522451.00999999885</v>
      </c>
      <c r="I369" s="5"/>
    </row>
    <row r="370" spans="1:9" ht="15">
      <c r="A370" s="36">
        <v>42090</v>
      </c>
      <c r="B370" s="108">
        <v>3</v>
      </c>
      <c r="C370" s="112" t="s">
        <v>707</v>
      </c>
      <c r="D370" s="22" t="s">
        <v>708</v>
      </c>
      <c r="E370" s="19"/>
      <c r="F370" s="16"/>
      <c r="G370" s="17">
        <v>261914.29</v>
      </c>
      <c r="H370" s="17">
        <f t="shared" si="7"/>
        <v>260536.71999999884</v>
      </c>
      <c r="I370" s="5"/>
    </row>
    <row r="371" spans="1:9" ht="15">
      <c r="A371" s="36">
        <v>42090</v>
      </c>
      <c r="B371" s="108">
        <v>3</v>
      </c>
      <c r="C371" s="112" t="s">
        <v>709</v>
      </c>
      <c r="D371" s="20" t="s">
        <v>70</v>
      </c>
      <c r="E371" s="19" t="s">
        <v>710</v>
      </c>
      <c r="F371" s="16"/>
      <c r="G371" s="17">
        <v>6405.73</v>
      </c>
      <c r="H371" s="17">
        <f t="shared" si="7"/>
        <v>254130.98999999883</v>
      </c>
      <c r="I371" s="5"/>
    </row>
    <row r="372" spans="1:9" ht="15">
      <c r="A372" s="36">
        <v>42090</v>
      </c>
      <c r="B372" s="108">
        <v>3</v>
      </c>
      <c r="C372" s="112" t="s">
        <v>711</v>
      </c>
      <c r="D372" s="15" t="s">
        <v>712</v>
      </c>
      <c r="E372" s="19"/>
      <c r="F372" s="16"/>
      <c r="G372" s="17">
        <v>122230.75</v>
      </c>
      <c r="H372" s="17">
        <f t="shared" si="7"/>
        <v>131900.23999999883</v>
      </c>
      <c r="I372" s="5"/>
    </row>
    <row r="373" spans="1:9" ht="15">
      <c r="A373" s="36">
        <v>42090</v>
      </c>
      <c r="B373" s="108">
        <v>3</v>
      </c>
      <c r="C373" s="112"/>
      <c r="D373" s="111" t="s">
        <v>775</v>
      </c>
      <c r="E373" s="19"/>
      <c r="F373" s="16">
        <v>1135453</v>
      </c>
      <c r="G373" s="17"/>
      <c r="H373" s="17">
        <f t="shared" si="7"/>
        <v>1267353.2399999988</v>
      </c>
      <c r="I373" s="5"/>
    </row>
    <row r="374" spans="1:9" ht="15">
      <c r="A374" s="36">
        <v>42090</v>
      </c>
      <c r="B374" s="108">
        <v>3</v>
      </c>
      <c r="C374" s="112" t="s">
        <v>722</v>
      </c>
      <c r="D374" s="19" t="s">
        <v>36</v>
      </c>
      <c r="E374" s="124" t="s">
        <v>723</v>
      </c>
      <c r="F374" s="16"/>
      <c r="G374" s="17">
        <v>9037.03</v>
      </c>
      <c r="H374" s="17">
        <f aca="true" t="shared" si="8" ref="H374:H395">H373+F374-G374</f>
        <v>1258316.2099999988</v>
      </c>
      <c r="I374" s="5"/>
    </row>
    <row r="375" spans="1:9" ht="15">
      <c r="A375" s="36">
        <v>42090</v>
      </c>
      <c r="B375" s="108">
        <v>3</v>
      </c>
      <c r="C375" s="112" t="s">
        <v>724</v>
      </c>
      <c r="D375" s="106" t="s">
        <v>35</v>
      </c>
      <c r="E375" s="19" t="s">
        <v>725</v>
      </c>
      <c r="F375" s="16"/>
      <c r="G375" s="17">
        <v>1380.4</v>
      </c>
      <c r="H375" s="17">
        <f t="shared" si="8"/>
        <v>1256935.809999999</v>
      </c>
      <c r="I375" s="5"/>
    </row>
    <row r="376" spans="1:9" ht="15">
      <c r="A376" s="36">
        <v>42090</v>
      </c>
      <c r="B376" s="108">
        <v>3</v>
      </c>
      <c r="C376" s="109" t="s">
        <v>742</v>
      </c>
      <c r="D376" s="19" t="s">
        <v>72</v>
      </c>
      <c r="E376" s="124" t="s">
        <v>744</v>
      </c>
      <c r="F376" s="16"/>
      <c r="G376" s="17">
        <v>13802.22</v>
      </c>
      <c r="H376" s="17">
        <f t="shared" si="8"/>
        <v>1243133.589999999</v>
      </c>
      <c r="I376" s="5"/>
    </row>
    <row r="377" spans="1:9" ht="15">
      <c r="A377" s="36">
        <v>42090</v>
      </c>
      <c r="B377" s="108">
        <v>3</v>
      </c>
      <c r="C377" s="109" t="s">
        <v>745</v>
      </c>
      <c r="D377" s="19" t="s">
        <v>52</v>
      </c>
      <c r="E377" s="124" t="s">
        <v>744</v>
      </c>
      <c r="F377" s="16"/>
      <c r="G377" s="17">
        <v>3658.1</v>
      </c>
      <c r="H377" s="17">
        <f t="shared" si="8"/>
        <v>1239475.4899999988</v>
      </c>
      <c r="I377" s="5"/>
    </row>
    <row r="378" spans="1:9" ht="15">
      <c r="A378" s="36">
        <v>42090</v>
      </c>
      <c r="B378" s="108">
        <v>3</v>
      </c>
      <c r="C378" s="109" t="s">
        <v>746</v>
      </c>
      <c r="D378" s="19" t="s">
        <v>309</v>
      </c>
      <c r="E378" s="19" t="s">
        <v>748</v>
      </c>
      <c r="F378" s="16"/>
      <c r="G378" s="17">
        <v>28687.57</v>
      </c>
      <c r="H378" s="17">
        <f t="shared" si="8"/>
        <v>1210787.9199999988</v>
      </c>
      <c r="I378" s="5"/>
    </row>
    <row r="379" spans="1:9" ht="15">
      <c r="A379" s="36">
        <v>42090</v>
      </c>
      <c r="B379" s="108">
        <v>4</v>
      </c>
      <c r="C379" s="109" t="s">
        <v>747</v>
      </c>
      <c r="D379" s="19" t="s">
        <v>495</v>
      </c>
      <c r="E379" s="19" t="s">
        <v>749</v>
      </c>
      <c r="F379" s="16"/>
      <c r="G379" s="17">
        <v>3290</v>
      </c>
      <c r="H379" s="17">
        <f t="shared" si="8"/>
        <v>1207497.9199999988</v>
      </c>
      <c r="I379" s="5"/>
    </row>
    <row r="380" spans="1:9" ht="15">
      <c r="A380" s="36">
        <v>42090</v>
      </c>
      <c r="B380" s="108">
        <v>4</v>
      </c>
      <c r="C380" s="109" t="s">
        <v>751</v>
      </c>
      <c r="D380" s="19" t="s">
        <v>20</v>
      </c>
      <c r="E380" s="123" t="s">
        <v>754</v>
      </c>
      <c r="F380" s="16"/>
      <c r="G380" s="17">
        <v>4891.96</v>
      </c>
      <c r="H380" s="17">
        <f t="shared" si="8"/>
        <v>1202605.9599999988</v>
      </c>
      <c r="I380" s="5"/>
    </row>
    <row r="381" spans="1:9" ht="15">
      <c r="A381" s="36">
        <v>42090</v>
      </c>
      <c r="B381" s="108">
        <v>4</v>
      </c>
      <c r="C381" s="109" t="s">
        <v>752</v>
      </c>
      <c r="D381" s="19" t="s">
        <v>20</v>
      </c>
      <c r="E381" s="123" t="s">
        <v>755</v>
      </c>
      <c r="F381" s="16"/>
      <c r="G381" s="17">
        <v>4884.75</v>
      </c>
      <c r="H381" s="17">
        <f t="shared" si="8"/>
        <v>1197721.2099999988</v>
      </c>
      <c r="I381" s="5"/>
    </row>
    <row r="382" spans="1:9" ht="15">
      <c r="A382" s="36">
        <v>42090</v>
      </c>
      <c r="B382" s="108">
        <v>3</v>
      </c>
      <c r="C382" s="112" t="s">
        <v>726</v>
      </c>
      <c r="D382" s="19" t="s">
        <v>59</v>
      </c>
      <c r="E382" s="19" t="s">
        <v>727</v>
      </c>
      <c r="F382" s="16"/>
      <c r="G382" s="17">
        <v>4613.29</v>
      </c>
      <c r="H382" s="17">
        <f t="shared" si="8"/>
        <v>1193107.9199999988</v>
      </c>
      <c r="I382" s="5"/>
    </row>
    <row r="383" spans="1:9" ht="15">
      <c r="A383" s="36">
        <v>42090</v>
      </c>
      <c r="B383" s="108">
        <v>3</v>
      </c>
      <c r="C383" s="112" t="s">
        <v>728</v>
      </c>
      <c r="D383" s="19" t="s">
        <v>79</v>
      </c>
      <c r="E383" s="19" t="s">
        <v>729</v>
      </c>
      <c r="F383" s="16"/>
      <c r="G383" s="17">
        <v>8479.85</v>
      </c>
      <c r="H383" s="17">
        <f t="shared" si="8"/>
        <v>1184628.0699999987</v>
      </c>
      <c r="I383" s="5"/>
    </row>
    <row r="384" spans="1:9" ht="15">
      <c r="A384" s="36">
        <v>42090</v>
      </c>
      <c r="B384" s="108">
        <v>3</v>
      </c>
      <c r="C384" s="112" t="s">
        <v>730</v>
      </c>
      <c r="D384" s="19" t="s">
        <v>66</v>
      </c>
      <c r="E384" s="19" t="s">
        <v>731</v>
      </c>
      <c r="F384" s="16"/>
      <c r="G384" s="17">
        <v>62062.32</v>
      </c>
      <c r="H384" s="17">
        <f t="shared" si="8"/>
        <v>1122565.7499999986</v>
      </c>
      <c r="I384" s="5"/>
    </row>
    <row r="385" spans="1:9" ht="15">
      <c r="A385" s="36">
        <v>42090</v>
      </c>
      <c r="B385" s="108">
        <v>3</v>
      </c>
      <c r="C385" s="112" t="s">
        <v>732</v>
      </c>
      <c r="D385" s="19" t="s">
        <v>733</v>
      </c>
      <c r="E385" s="19" t="s">
        <v>734</v>
      </c>
      <c r="F385" s="16"/>
      <c r="G385" s="17">
        <v>1260</v>
      </c>
      <c r="H385" s="17">
        <f t="shared" si="8"/>
        <v>1121305.7499999986</v>
      </c>
      <c r="I385" s="5"/>
    </row>
    <row r="386" spans="1:9" ht="15">
      <c r="A386" s="36">
        <v>42090</v>
      </c>
      <c r="B386" s="108">
        <v>3</v>
      </c>
      <c r="C386" s="112" t="s">
        <v>735</v>
      </c>
      <c r="D386" s="19" t="s">
        <v>736</v>
      </c>
      <c r="E386" s="124" t="s">
        <v>737</v>
      </c>
      <c r="F386" s="16"/>
      <c r="G386" s="17">
        <v>58000</v>
      </c>
      <c r="H386" s="17">
        <f t="shared" si="8"/>
        <v>1063305.7499999986</v>
      </c>
      <c r="I386" s="5"/>
    </row>
    <row r="387" spans="1:9" ht="15">
      <c r="A387" s="36">
        <v>42090</v>
      </c>
      <c r="B387" s="108">
        <v>3</v>
      </c>
      <c r="C387" s="112" t="s">
        <v>738</v>
      </c>
      <c r="D387" s="19" t="s">
        <v>54</v>
      </c>
      <c r="E387" s="124" t="s">
        <v>739</v>
      </c>
      <c r="F387" s="16"/>
      <c r="G387" s="17">
        <v>2784</v>
      </c>
      <c r="H387" s="17">
        <f t="shared" si="8"/>
        <v>1060521.7499999986</v>
      </c>
      <c r="I387" s="5"/>
    </row>
    <row r="388" spans="1:9" ht="15">
      <c r="A388" s="36">
        <v>42090</v>
      </c>
      <c r="B388" s="108">
        <v>3</v>
      </c>
      <c r="C388" s="112" t="s">
        <v>740</v>
      </c>
      <c r="D388" s="19" t="s">
        <v>741</v>
      </c>
      <c r="E388" s="19" t="s">
        <v>757</v>
      </c>
      <c r="F388" s="16"/>
      <c r="G388" s="17">
        <v>3255</v>
      </c>
      <c r="H388" s="17">
        <f t="shared" si="8"/>
        <v>1057266.7499999986</v>
      </c>
      <c r="I388" s="5"/>
    </row>
    <row r="389" spans="1:9" ht="15">
      <c r="A389" s="36">
        <v>42093</v>
      </c>
      <c r="B389" s="108">
        <v>3</v>
      </c>
      <c r="C389" s="112"/>
      <c r="D389" s="21" t="s">
        <v>776</v>
      </c>
      <c r="E389" s="19"/>
      <c r="F389" s="16">
        <v>500000</v>
      </c>
      <c r="G389" s="17"/>
      <c r="H389" s="17">
        <f t="shared" si="8"/>
        <v>1557266.7499999986</v>
      </c>
      <c r="I389" s="5"/>
    </row>
    <row r="390" spans="1:9" ht="15">
      <c r="A390" s="36">
        <v>42093</v>
      </c>
      <c r="B390" s="108">
        <v>3</v>
      </c>
      <c r="C390" s="112" t="s">
        <v>762</v>
      </c>
      <c r="D390" s="19" t="s">
        <v>76</v>
      </c>
      <c r="E390" s="19" t="s">
        <v>763</v>
      </c>
      <c r="F390" s="16"/>
      <c r="G390" s="17">
        <v>7195.03</v>
      </c>
      <c r="H390" s="17">
        <f t="shared" si="8"/>
        <v>1550071.7199999986</v>
      </c>
      <c r="I390" s="5"/>
    </row>
    <row r="391" spans="1:9" ht="15">
      <c r="A391" s="36">
        <v>42093</v>
      </c>
      <c r="B391" s="108">
        <v>3</v>
      </c>
      <c r="C391" s="112" t="s">
        <v>764</v>
      </c>
      <c r="D391" s="19" t="s">
        <v>765</v>
      </c>
      <c r="E391" s="19" t="s">
        <v>766</v>
      </c>
      <c r="F391" s="16"/>
      <c r="G391" s="17">
        <v>20010</v>
      </c>
      <c r="H391" s="17">
        <f t="shared" si="8"/>
        <v>1530061.7199999986</v>
      </c>
      <c r="I391" s="5"/>
    </row>
    <row r="392" spans="1:9" ht="15">
      <c r="A392" s="36">
        <v>42093</v>
      </c>
      <c r="B392" s="108">
        <v>3</v>
      </c>
      <c r="C392" s="112" t="s">
        <v>760</v>
      </c>
      <c r="D392" s="19" t="s">
        <v>761</v>
      </c>
      <c r="E392" s="19" t="s">
        <v>771</v>
      </c>
      <c r="F392" s="16"/>
      <c r="G392" s="17">
        <v>3480</v>
      </c>
      <c r="H392" s="17">
        <f t="shared" si="8"/>
        <v>1526581.7199999986</v>
      </c>
      <c r="I392" s="5"/>
    </row>
    <row r="393" spans="1:9" ht="15">
      <c r="A393" s="36">
        <v>42093</v>
      </c>
      <c r="B393" s="108">
        <v>3</v>
      </c>
      <c r="C393" s="112" t="s">
        <v>767</v>
      </c>
      <c r="D393" s="104" t="s">
        <v>28</v>
      </c>
      <c r="E393" s="19" t="s">
        <v>768</v>
      </c>
      <c r="F393" s="16"/>
      <c r="G393" s="17">
        <v>1376</v>
      </c>
      <c r="H393" s="17">
        <f t="shared" si="8"/>
        <v>1525205.7199999986</v>
      </c>
      <c r="I393" s="5"/>
    </row>
    <row r="394" spans="1:9" ht="15">
      <c r="A394" s="36">
        <v>42093</v>
      </c>
      <c r="B394" s="108">
        <v>3</v>
      </c>
      <c r="C394" s="112" t="s">
        <v>769</v>
      </c>
      <c r="D394" s="19" t="s">
        <v>61</v>
      </c>
      <c r="E394" s="19" t="s">
        <v>770</v>
      </c>
      <c r="F394" s="16"/>
      <c r="G394" s="17">
        <v>12446.8</v>
      </c>
      <c r="H394" s="17">
        <f t="shared" si="8"/>
        <v>1512758.9199999985</v>
      </c>
      <c r="I394" s="5"/>
    </row>
    <row r="395" spans="1:9" ht="15.75" thickBot="1">
      <c r="A395" s="36"/>
      <c r="B395" s="108"/>
      <c r="C395" s="112"/>
      <c r="D395" s="19"/>
      <c r="E395" s="19"/>
      <c r="F395" s="16"/>
      <c r="G395" s="17"/>
      <c r="H395" s="17">
        <f t="shared" si="8"/>
        <v>1512758.9199999985</v>
      </c>
      <c r="I395" s="5"/>
    </row>
    <row r="396" spans="1:8" ht="15" thickBot="1">
      <c r="A396" s="156" t="s">
        <v>587</v>
      </c>
      <c r="B396" s="157"/>
      <c r="C396" s="157"/>
      <c r="D396" s="157"/>
      <c r="E396" s="157"/>
      <c r="F396" s="157"/>
      <c r="G396" s="157"/>
      <c r="H396" s="158"/>
    </row>
    <row r="397" spans="1:8" ht="15">
      <c r="A397" s="23"/>
      <c r="B397" s="24"/>
      <c r="C397" s="25"/>
      <c r="D397" s="25"/>
      <c r="E397" s="26" t="s">
        <v>19</v>
      </c>
      <c r="F397" s="27" t="s">
        <v>5</v>
      </c>
      <c r="G397" s="27" t="s">
        <v>6</v>
      </c>
      <c r="H397" s="28" t="s">
        <v>16</v>
      </c>
    </row>
    <row r="398" spans="1:8" ht="15">
      <c r="A398" s="29"/>
      <c r="B398" s="14"/>
      <c r="C398" s="15"/>
      <c r="D398" s="19" t="s">
        <v>588</v>
      </c>
      <c r="E398" s="30">
        <v>1528019.76</v>
      </c>
      <c r="F398" s="18"/>
      <c r="G398" s="31"/>
      <c r="H398" s="18">
        <f>H395+F398-G398</f>
        <v>1512758.9199999985</v>
      </c>
    </row>
    <row r="399" spans="1:8" ht="15">
      <c r="A399" s="29"/>
      <c r="B399" s="14"/>
      <c r="C399" s="15"/>
      <c r="D399" s="21" t="s">
        <v>14</v>
      </c>
      <c r="E399" s="30"/>
      <c r="F399" s="18"/>
      <c r="G399" s="31"/>
      <c r="H399" s="18">
        <f>H398+F398-G398</f>
        <v>1512758.9199999985</v>
      </c>
    </row>
    <row r="400" spans="1:8" ht="15">
      <c r="A400" s="29"/>
      <c r="B400" s="14"/>
      <c r="C400" s="15"/>
      <c r="D400" s="112" t="s">
        <v>635</v>
      </c>
      <c r="E400" s="17">
        <v>2194.13</v>
      </c>
      <c r="F400" s="18"/>
      <c r="G400" s="31"/>
      <c r="H400" s="18">
        <f aca="true" t="shared" si="9" ref="H400:H415">H399+F399-G399</f>
        <v>1512758.9199999985</v>
      </c>
    </row>
    <row r="401" spans="1:10" ht="15">
      <c r="A401" s="29"/>
      <c r="B401" s="14"/>
      <c r="C401" s="15"/>
      <c r="D401" s="112" t="s">
        <v>747</v>
      </c>
      <c r="E401" s="17">
        <v>3290</v>
      </c>
      <c r="F401" s="18"/>
      <c r="G401" s="31"/>
      <c r="H401" s="18">
        <f t="shared" si="9"/>
        <v>1512758.9199999985</v>
      </c>
      <c r="J401" s="5"/>
    </row>
    <row r="402" spans="1:10" ht="15">
      <c r="A402" s="29"/>
      <c r="B402" s="14"/>
      <c r="C402" s="15"/>
      <c r="D402" s="112" t="s">
        <v>751</v>
      </c>
      <c r="E402" s="17">
        <v>4891.96</v>
      </c>
      <c r="F402" s="18"/>
      <c r="G402" s="31"/>
      <c r="H402" s="18">
        <f t="shared" si="9"/>
        <v>1512758.9199999985</v>
      </c>
      <c r="J402" s="5"/>
    </row>
    <row r="403" spans="1:8" ht="15">
      <c r="A403" s="29"/>
      <c r="B403" s="14"/>
      <c r="C403" s="15"/>
      <c r="D403" s="112" t="s">
        <v>752</v>
      </c>
      <c r="E403" s="17">
        <v>4884.75</v>
      </c>
      <c r="F403" s="18"/>
      <c r="G403" s="31"/>
      <c r="H403" s="18">
        <f t="shared" si="9"/>
        <v>1512758.9199999985</v>
      </c>
    </row>
    <row r="404" spans="1:8" ht="15">
      <c r="A404" s="29"/>
      <c r="B404" s="14"/>
      <c r="C404" s="15"/>
      <c r="D404" s="112"/>
      <c r="E404" s="17"/>
      <c r="F404" s="18"/>
      <c r="G404" s="31"/>
      <c r="H404" s="18">
        <f t="shared" si="9"/>
        <v>1512758.9199999985</v>
      </c>
    </row>
    <row r="405" spans="1:8" ht="15">
      <c r="A405" s="29"/>
      <c r="B405" s="14"/>
      <c r="C405" s="15"/>
      <c r="D405" s="109"/>
      <c r="E405" s="17"/>
      <c r="F405" s="18"/>
      <c r="G405" s="31"/>
      <c r="H405" s="18">
        <f t="shared" si="9"/>
        <v>1512758.9199999985</v>
      </c>
    </row>
    <row r="406" spans="1:8" ht="15">
      <c r="A406" s="29"/>
      <c r="B406" s="14"/>
      <c r="C406" s="15"/>
      <c r="D406" s="109"/>
      <c r="E406" s="17"/>
      <c r="F406" s="32"/>
      <c r="G406" s="33"/>
      <c r="H406" s="18">
        <f t="shared" si="9"/>
        <v>1512758.9199999985</v>
      </c>
    </row>
    <row r="407" spans="1:8" ht="15">
      <c r="A407" s="29"/>
      <c r="B407" s="14"/>
      <c r="C407" s="15"/>
      <c r="D407" s="109"/>
      <c r="E407" s="17"/>
      <c r="F407" s="32"/>
      <c r="G407" s="33"/>
      <c r="H407" s="18">
        <f t="shared" si="9"/>
        <v>1512758.9199999985</v>
      </c>
    </row>
    <row r="408" spans="1:8" ht="15">
      <c r="A408" s="29"/>
      <c r="B408" s="14"/>
      <c r="C408" s="15"/>
      <c r="D408" s="109"/>
      <c r="E408" s="17"/>
      <c r="F408" s="32"/>
      <c r="G408" s="33"/>
      <c r="H408" s="18">
        <f t="shared" si="9"/>
        <v>1512758.9199999985</v>
      </c>
    </row>
    <row r="409" spans="1:8" ht="15">
      <c r="A409" s="29"/>
      <c r="B409" s="14"/>
      <c r="C409" s="15"/>
      <c r="D409" s="109"/>
      <c r="E409" s="17"/>
      <c r="F409" s="32"/>
      <c r="G409" s="33"/>
      <c r="H409" s="18">
        <f t="shared" si="9"/>
        <v>1512758.9199999985</v>
      </c>
    </row>
    <row r="410" spans="1:8" ht="15">
      <c r="A410" s="29"/>
      <c r="B410" s="14"/>
      <c r="C410" s="15"/>
      <c r="D410" s="109"/>
      <c r="E410" s="17"/>
      <c r="F410" s="32"/>
      <c r="G410" s="33"/>
      <c r="H410" s="18">
        <f t="shared" si="9"/>
        <v>1512758.9199999985</v>
      </c>
    </row>
    <row r="411" spans="1:8" ht="15">
      <c r="A411" s="29"/>
      <c r="B411" s="14"/>
      <c r="C411" s="15"/>
      <c r="D411" s="109"/>
      <c r="E411" s="17"/>
      <c r="F411" s="32"/>
      <c r="G411" s="33"/>
      <c r="H411" s="18">
        <f t="shared" si="9"/>
        <v>1512758.9199999985</v>
      </c>
    </row>
    <row r="412" spans="1:8" ht="15">
      <c r="A412" s="29"/>
      <c r="B412" s="14"/>
      <c r="C412" s="15"/>
      <c r="D412" s="109"/>
      <c r="E412" s="17"/>
      <c r="F412" s="32"/>
      <c r="G412" s="33"/>
      <c r="H412" s="18">
        <f t="shared" si="9"/>
        <v>1512758.9199999985</v>
      </c>
    </row>
    <row r="413" spans="1:8" ht="15">
      <c r="A413" s="29"/>
      <c r="B413" s="14"/>
      <c r="C413" s="15"/>
      <c r="D413" s="109"/>
      <c r="E413" s="17"/>
      <c r="F413" s="32"/>
      <c r="G413" s="33"/>
      <c r="H413" s="18">
        <f t="shared" si="9"/>
        <v>1512758.9199999985</v>
      </c>
    </row>
    <row r="414" spans="1:8" ht="15">
      <c r="A414" s="29"/>
      <c r="B414" s="14"/>
      <c r="C414" s="15"/>
      <c r="D414" s="109"/>
      <c r="E414" s="17"/>
      <c r="F414" s="32"/>
      <c r="G414" s="33"/>
      <c r="H414" s="18">
        <f t="shared" si="9"/>
        <v>1512758.9199999985</v>
      </c>
    </row>
    <row r="415" spans="1:8" ht="15">
      <c r="A415" s="29"/>
      <c r="B415" s="14"/>
      <c r="C415" s="15"/>
      <c r="D415" s="109"/>
      <c r="E415" s="17"/>
      <c r="F415" s="32"/>
      <c r="G415" s="33"/>
      <c r="H415" s="18">
        <f t="shared" si="9"/>
        <v>1512758.9199999985</v>
      </c>
    </row>
    <row r="416" spans="1:10" ht="15">
      <c r="A416" s="153" t="s">
        <v>15</v>
      </c>
      <c r="B416" s="154"/>
      <c r="C416" s="154"/>
      <c r="D416" s="155"/>
      <c r="E416" s="34">
        <f>E398-SUM(E400:E415)</f>
        <v>1512758.92</v>
      </c>
      <c r="F416" s="34"/>
      <c r="G416" s="35"/>
      <c r="H416" s="34">
        <f>H415+F416-G416</f>
        <v>1512758.9199999985</v>
      </c>
      <c r="I416" s="7"/>
      <c r="J416" s="5"/>
    </row>
    <row r="417" spans="1:10" ht="15">
      <c r="A417" s="36">
        <v>42095</v>
      </c>
      <c r="B417" s="108">
        <v>4</v>
      </c>
      <c r="C417" s="112"/>
      <c r="D417" s="15" t="s">
        <v>0</v>
      </c>
      <c r="E417" s="19"/>
      <c r="F417" s="16"/>
      <c r="G417" s="17">
        <v>450</v>
      </c>
      <c r="H417" s="17">
        <f>H416+F417-G417</f>
        <v>1512308.9199999985</v>
      </c>
      <c r="I417" s="7"/>
      <c r="J417" s="5"/>
    </row>
    <row r="418" spans="1:9" ht="15">
      <c r="A418" s="36">
        <v>42095</v>
      </c>
      <c r="B418" s="108">
        <v>4</v>
      </c>
      <c r="C418" s="112"/>
      <c r="D418" s="15" t="s">
        <v>1</v>
      </c>
      <c r="E418" s="19"/>
      <c r="F418" s="16"/>
      <c r="G418" s="17">
        <v>72</v>
      </c>
      <c r="H418" s="17">
        <f aca="true" t="shared" si="10" ref="H418:H476">H417+F418-G418</f>
        <v>1512236.9199999985</v>
      </c>
      <c r="I418" s="5"/>
    </row>
    <row r="419" spans="1:9" ht="15">
      <c r="A419" s="36">
        <v>42100</v>
      </c>
      <c r="B419" s="108">
        <v>4</v>
      </c>
      <c r="C419" s="112" t="s">
        <v>787</v>
      </c>
      <c r="D419" s="20" t="s">
        <v>788</v>
      </c>
      <c r="E419" s="19" t="s">
        <v>789</v>
      </c>
      <c r="F419" s="16"/>
      <c r="G419" s="17">
        <v>11020</v>
      </c>
      <c r="H419" s="17">
        <f t="shared" si="10"/>
        <v>1501216.9199999985</v>
      </c>
      <c r="I419" s="5"/>
    </row>
    <row r="420" spans="1:9" ht="15">
      <c r="A420" s="36">
        <v>42100</v>
      </c>
      <c r="B420" s="108">
        <v>4</v>
      </c>
      <c r="C420" s="112" t="s">
        <v>790</v>
      </c>
      <c r="D420" s="20" t="s">
        <v>27</v>
      </c>
      <c r="E420" s="19" t="s">
        <v>791</v>
      </c>
      <c r="F420" s="16"/>
      <c r="G420" s="17">
        <v>22912</v>
      </c>
      <c r="H420" s="17">
        <f t="shared" si="10"/>
        <v>1478304.9199999985</v>
      </c>
      <c r="I420" s="5"/>
    </row>
    <row r="421" spans="1:9" ht="15">
      <c r="A421" s="36">
        <v>42102</v>
      </c>
      <c r="B421" s="108">
        <v>4</v>
      </c>
      <c r="C421" s="112"/>
      <c r="D421" s="20" t="s">
        <v>40</v>
      </c>
      <c r="E421" s="19"/>
      <c r="F421" s="16"/>
      <c r="G421" s="17">
        <v>220</v>
      </c>
      <c r="H421" s="17">
        <f t="shared" si="10"/>
        <v>1478084.9199999985</v>
      </c>
      <c r="I421" s="5"/>
    </row>
    <row r="422" spans="1:9" ht="15">
      <c r="A422" s="36">
        <v>42102</v>
      </c>
      <c r="B422" s="108">
        <v>4</v>
      </c>
      <c r="C422" s="112"/>
      <c r="D422" s="20" t="s">
        <v>2</v>
      </c>
      <c r="E422" s="19"/>
      <c r="F422" s="16"/>
      <c r="G422" s="17">
        <v>130</v>
      </c>
      <c r="H422" s="17">
        <f t="shared" si="10"/>
        <v>1477954.9199999985</v>
      </c>
      <c r="I422" s="5"/>
    </row>
    <row r="423" spans="1:9" ht="15">
      <c r="A423" s="36">
        <v>42102</v>
      </c>
      <c r="B423" s="108">
        <v>4</v>
      </c>
      <c r="C423" s="112"/>
      <c r="D423" s="20" t="s">
        <v>30</v>
      </c>
      <c r="E423" s="19"/>
      <c r="F423" s="16"/>
      <c r="G423" s="17">
        <v>56</v>
      </c>
      <c r="H423" s="17">
        <f t="shared" si="10"/>
        <v>1477898.9199999985</v>
      </c>
      <c r="I423" s="5"/>
    </row>
    <row r="424" spans="1:9" ht="15">
      <c r="A424" s="36">
        <v>42107</v>
      </c>
      <c r="B424" s="108">
        <v>4</v>
      </c>
      <c r="C424" s="112"/>
      <c r="D424" s="103" t="s">
        <v>908</v>
      </c>
      <c r="E424" s="19"/>
      <c r="F424" s="16">
        <v>316182.86</v>
      </c>
      <c r="G424" s="17"/>
      <c r="H424" s="17">
        <f t="shared" si="10"/>
        <v>1794081.7799999984</v>
      </c>
      <c r="I424" s="5"/>
    </row>
    <row r="425" spans="1:9" ht="15">
      <c r="A425" s="36">
        <v>42107</v>
      </c>
      <c r="B425" s="108">
        <v>4</v>
      </c>
      <c r="C425" s="112" t="s">
        <v>792</v>
      </c>
      <c r="D425" s="19" t="s">
        <v>31</v>
      </c>
      <c r="E425" s="19" t="s">
        <v>793</v>
      </c>
      <c r="F425" s="16"/>
      <c r="G425" s="17">
        <v>53910.06</v>
      </c>
      <c r="H425" s="17">
        <f t="shared" si="10"/>
        <v>1740171.7199999983</v>
      </c>
      <c r="I425" s="5"/>
    </row>
    <row r="426" spans="1:9" ht="15">
      <c r="A426" s="36">
        <v>42108</v>
      </c>
      <c r="B426" s="108">
        <v>4</v>
      </c>
      <c r="C426" s="112" t="s">
        <v>794</v>
      </c>
      <c r="D426" s="20" t="s">
        <v>70</v>
      </c>
      <c r="E426" s="19" t="s">
        <v>795</v>
      </c>
      <c r="F426" s="16"/>
      <c r="G426" s="17">
        <v>6519.58</v>
      </c>
      <c r="H426" s="17">
        <f t="shared" si="10"/>
        <v>1733652.1399999983</v>
      </c>
      <c r="I426" s="5"/>
    </row>
    <row r="427" spans="1:9" ht="15">
      <c r="A427" s="36">
        <v>42108</v>
      </c>
      <c r="B427" s="108">
        <v>4</v>
      </c>
      <c r="C427" s="112" t="s">
        <v>796</v>
      </c>
      <c r="D427" s="15" t="s">
        <v>797</v>
      </c>
      <c r="E427" s="19"/>
      <c r="F427" s="16"/>
      <c r="G427" s="17">
        <v>123815.58</v>
      </c>
      <c r="H427" s="17">
        <f t="shared" si="10"/>
        <v>1609836.5599999982</v>
      </c>
      <c r="I427" s="5"/>
    </row>
    <row r="428" spans="1:9" ht="15">
      <c r="A428" s="36">
        <v>42108</v>
      </c>
      <c r="B428" s="108">
        <v>4</v>
      </c>
      <c r="C428" s="112" t="s">
        <v>799</v>
      </c>
      <c r="D428" s="22" t="s">
        <v>800</v>
      </c>
      <c r="E428" s="19"/>
      <c r="F428" s="16"/>
      <c r="G428" s="17">
        <v>270060.01</v>
      </c>
      <c r="H428" s="17">
        <f t="shared" si="10"/>
        <v>1339776.5499999982</v>
      </c>
      <c r="I428" s="5"/>
    </row>
    <row r="429" spans="1:9" ht="15">
      <c r="A429" s="36">
        <v>42108</v>
      </c>
      <c r="B429" s="108">
        <v>4</v>
      </c>
      <c r="C429" s="112" t="s">
        <v>801</v>
      </c>
      <c r="D429" s="22" t="s">
        <v>802</v>
      </c>
      <c r="E429" s="19"/>
      <c r="F429" s="16"/>
      <c r="G429" s="17">
        <v>280610.95</v>
      </c>
      <c r="H429" s="17">
        <f t="shared" si="10"/>
        <v>1059165.5999999982</v>
      </c>
      <c r="I429" s="5"/>
    </row>
    <row r="430" spans="1:9" ht="15">
      <c r="A430" s="36">
        <v>42108</v>
      </c>
      <c r="B430" s="108">
        <v>4</v>
      </c>
      <c r="C430" s="112" t="s">
        <v>803</v>
      </c>
      <c r="D430" s="19" t="s">
        <v>36</v>
      </c>
      <c r="E430" s="124" t="s">
        <v>804</v>
      </c>
      <c r="F430" s="16"/>
      <c r="G430" s="17">
        <v>8229.46</v>
      </c>
      <c r="H430" s="17">
        <f t="shared" si="10"/>
        <v>1050936.1399999983</v>
      </c>
      <c r="I430" s="5"/>
    </row>
    <row r="431" spans="1:9" ht="15">
      <c r="A431" s="36">
        <v>42108</v>
      </c>
      <c r="B431" s="108">
        <v>4</v>
      </c>
      <c r="C431" s="112" t="s">
        <v>805</v>
      </c>
      <c r="D431" s="106" t="s">
        <v>35</v>
      </c>
      <c r="E431" s="19" t="s">
        <v>806</v>
      </c>
      <c r="F431" s="16"/>
      <c r="G431" s="17">
        <v>1380.4</v>
      </c>
      <c r="H431" s="17">
        <f t="shared" si="10"/>
        <v>1049555.7399999984</v>
      </c>
      <c r="I431" s="5"/>
    </row>
    <row r="432" spans="1:9" ht="15">
      <c r="A432" s="36">
        <v>42108</v>
      </c>
      <c r="B432" s="108">
        <v>4</v>
      </c>
      <c r="C432" s="112" t="s">
        <v>807</v>
      </c>
      <c r="D432" s="15" t="s">
        <v>276</v>
      </c>
      <c r="E432" s="15" t="s">
        <v>808</v>
      </c>
      <c r="F432" s="16"/>
      <c r="G432" s="17">
        <v>11600</v>
      </c>
      <c r="H432" s="17">
        <f t="shared" si="10"/>
        <v>1037955.7399999984</v>
      </c>
      <c r="I432" s="5"/>
    </row>
    <row r="433" spans="1:9" ht="15">
      <c r="A433" s="36">
        <v>42108</v>
      </c>
      <c r="B433" s="108">
        <v>4</v>
      </c>
      <c r="C433" s="109" t="s">
        <v>809</v>
      </c>
      <c r="D433" s="19" t="s">
        <v>72</v>
      </c>
      <c r="E433" s="124" t="s">
        <v>810</v>
      </c>
      <c r="F433" s="16"/>
      <c r="G433" s="17">
        <v>12320.18</v>
      </c>
      <c r="H433" s="17">
        <f t="shared" si="10"/>
        <v>1025635.5599999983</v>
      </c>
      <c r="I433" s="5"/>
    </row>
    <row r="434" spans="1:9" ht="15">
      <c r="A434" s="36">
        <v>42108</v>
      </c>
      <c r="B434" s="108">
        <v>4</v>
      </c>
      <c r="C434" s="109" t="s">
        <v>811</v>
      </c>
      <c r="D434" s="19" t="s">
        <v>52</v>
      </c>
      <c r="E434" s="124" t="s">
        <v>810</v>
      </c>
      <c r="F434" s="16"/>
      <c r="G434" s="17">
        <v>3669.53</v>
      </c>
      <c r="H434" s="17">
        <f t="shared" si="10"/>
        <v>1021966.0299999983</v>
      </c>
      <c r="I434" s="5"/>
    </row>
    <row r="435" spans="1:9" ht="15">
      <c r="A435" s="36">
        <v>42109</v>
      </c>
      <c r="B435" s="108">
        <v>4</v>
      </c>
      <c r="C435" s="109"/>
      <c r="D435" s="111" t="s">
        <v>910</v>
      </c>
      <c r="E435" s="124"/>
      <c r="F435" s="16">
        <v>792177</v>
      </c>
      <c r="G435" s="17"/>
      <c r="H435" s="17">
        <f t="shared" si="10"/>
        <v>1814143.0299999984</v>
      </c>
      <c r="I435" s="5"/>
    </row>
    <row r="436" spans="1:9" ht="15">
      <c r="A436" s="36">
        <v>42109</v>
      </c>
      <c r="B436" s="108">
        <v>4</v>
      </c>
      <c r="C436" s="109" t="s">
        <v>812</v>
      </c>
      <c r="D436" s="19" t="s">
        <v>309</v>
      </c>
      <c r="E436" s="19" t="s">
        <v>815</v>
      </c>
      <c r="F436" s="16"/>
      <c r="G436" s="17">
        <v>28969.57</v>
      </c>
      <c r="H436" s="17">
        <f t="shared" si="10"/>
        <v>1785173.4599999983</v>
      </c>
      <c r="I436" s="5"/>
    </row>
    <row r="437" spans="1:9" ht="15">
      <c r="A437" s="36">
        <v>42110</v>
      </c>
      <c r="B437" s="108">
        <v>5</v>
      </c>
      <c r="C437" s="109" t="s">
        <v>813</v>
      </c>
      <c r="D437" s="19" t="s">
        <v>20</v>
      </c>
      <c r="E437" s="123" t="s">
        <v>816</v>
      </c>
      <c r="F437" s="16"/>
      <c r="G437" s="17">
        <v>4760.91</v>
      </c>
      <c r="H437" s="17">
        <f t="shared" si="10"/>
        <v>1780412.5499999984</v>
      </c>
      <c r="I437" s="5"/>
    </row>
    <row r="438" spans="1:9" ht="15">
      <c r="A438" s="36">
        <v>42111</v>
      </c>
      <c r="B438" s="108">
        <v>5</v>
      </c>
      <c r="C438" s="109" t="s">
        <v>814</v>
      </c>
      <c r="D438" s="19" t="s">
        <v>20</v>
      </c>
      <c r="E438" s="123" t="s">
        <v>825</v>
      </c>
      <c r="F438" s="16"/>
      <c r="G438" s="17">
        <v>4966.12</v>
      </c>
      <c r="H438" s="17">
        <f t="shared" si="10"/>
        <v>1775446.4299999983</v>
      </c>
      <c r="I438" s="5"/>
    </row>
    <row r="439" spans="1:9" ht="15">
      <c r="A439" s="36">
        <v>42111</v>
      </c>
      <c r="B439" s="108">
        <v>4</v>
      </c>
      <c r="C439" s="112" t="s">
        <v>826</v>
      </c>
      <c r="D439" s="15" t="s">
        <v>77</v>
      </c>
      <c r="E439" s="15" t="s">
        <v>827</v>
      </c>
      <c r="F439" s="16"/>
      <c r="G439" s="17">
        <v>172839</v>
      </c>
      <c r="H439" s="17">
        <f t="shared" si="10"/>
        <v>1602607.4299999983</v>
      </c>
      <c r="I439" s="5"/>
    </row>
    <row r="440" spans="1:9" ht="15">
      <c r="A440" s="36">
        <v>42116</v>
      </c>
      <c r="B440" s="108">
        <v>4</v>
      </c>
      <c r="C440" s="112" t="s">
        <v>828</v>
      </c>
      <c r="D440" s="19" t="s">
        <v>829</v>
      </c>
      <c r="E440" s="19" t="s">
        <v>830</v>
      </c>
      <c r="F440" s="16"/>
      <c r="G440" s="17">
        <v>11982.8</v>
      </c>
      <c r="H440" s="17">
        <f t="shared" si="10"/>
        <v>1590624.6299999983</v>
      </c>
      <c r="I440" s="5"/>
    </row>
    <row r="441" spans="1:9" ht="15">
      <c r="A441" s="36">
        <v>42116</v>
      </c>
      <c r="B441" s="108">
        <v>5</v>
      </c>
      <c r="C441" s="109" t="s">
        <v>831</v>
      </c>
      <c r="D441" s="19" t="s">
        <v>20</v>
      </c>
      <c r="E441" s="123" t="s">
        <v>832</v>
      </c>
      <c r="F441" s="16"/>
      <c r="G441" s="17">
        <v>4878.16</v>
      </c>
      <c r="H441" s="17">
        <f t="shared" si="10"/>
        <v>1585746.4699999983</v>
      </c>
      <c r="I441" s="5"/>
    </row>
    <row r="442" spans="1:9" ht="15">
      <c r="A442" s="36">
        <v>42117</v>
      </c>
      <c r="B442" s="108">
        <v>4</v>
      </c>
      <c r="C442" s="112" t="s">
        <v>833</v>
      </c>
      <c r="D442" s="19" t="s">
        <v>834</v>
      </c>
      <c r="E442" s="124" t="s">
        <v>835</v>
      </c>
      <c r="F442" s="16"/>
      <c r="G442" s="17">
        <v>7980.8</v>
      </c>
      <c r="H442" s="17">
        <f t="shared" si="10"/>
        <v>1577765.6699999983</v>
      </c>
      <c r="I442" s="5"/>
    </row>
    <row r="443" spans="1:9" ht="15">
      <c r="A443" s="36">
        <v>42117</v>
      </c>
      <c r="B443" s="108">
        <v>4</v>
      </c>
      <c r="C443" s="112"/>
      <c r="D443" s="21" t="s">
        <v>912</v>
      </c>
      <c r="E443" s="124"/>
      <c r="F443" s="16">
        <v>840</v>
      </c>
      <c r="G443" s="17"/>
      <c r="H443" s="17">
        <f t="shared" si="10"/>
        <v>1578605.6699999983</v>
      </c>
      <c r="I443" s="5"/>
    </row>
    <row r="444" spans="1:9" ht="15">
      <c r="A444" s="36">
        <v>42117</v>
      </c>
      <c r="B444" s="108">
        <v>4</v>
      </c>
      <c r="C444" s="112"/>
      <c r="D444" s="21" t="s">
        <v>913</v>
      </c>
      <c r="E444" s="124"/>
      <c r="F444" s="16">
        <v>147</v>
      </c>
      <c r="G444" s="17"/>
      <c r="H444" s="17">
        <f t="shared" si="10"/>
        <v>1578752.6699999983</v>
      </c>
      <c r="I444" s="5"/>
    </row>
    <row r="445" spans="1:9" ht="15">
      <c r="A445" s="36">
        <v>42117</v>
      </c>
      <c r="B445" s="108">
        <v>4</v>
      </c>
      <c r="C445" s="112"/>
      <c r="D445" s="137" t="s">
        <v>911</v>
      </c>
      <c r="E445" s="124"/>
      <c r="F445" s="16">
        <v>1500</v>
      </c>
      <c r="G445" s="17"/>
      <c r="H445" s="17">
        <f t="shared" si="10"/>
        <v>1580252.6699999983</v>
      </c>
      <c r="I445" s="5"/>
    </row>
    <row r="446" spans="1:9" ht="15">
      <c r="A446" s="36">
        <v>42118</v>
      </c>
      <c r="B446" s="108">
        <v>4</v>
      </c>
      <c r="C446" s="112" t="s">
        <v>836</v>
      </c>
      <c r="D446" s="106" t="s">
        <v>601</v>
      </c>
      <c r="E446" s="19" t="s">
        <v>837</v>
      </c>
      <c r="F446" s="16"/>
      <c r="G446" s="17">
        <v>4712.5</v>
      </c>
      <c r="H446" s="17">
        <f t="shared" si="10"/>
        <v>1575540.1699999983</v>
      </c>
      <c r="I446" s="5"/>
    </row>
    <row r="447" spans="1:9" ht="15">
      <c r="A447" s="36">
        <v>42118</v>
      </c>
      <c r="B447" s="108">
        <v>4</v>
      </c>
      <c r="C447" s="112"/>
      <c r="D447" s="103" t="s">
        <v>909</v>
      </c>
      <c r="E447" s="19"/>
      <c r="F447" s="16">
        <v>303963.23</v>
      </c>
      <c r="G447" s="17"/>
      <c r="H447" s="17">
        <f t="shared" si="10"/>
        <v>1879503.3999999983</v>
      </c>
      <c r="I447" s="5"/>
    </row>
    <row r="448" spans="1:9" ht="15">
      <c r="A448" s="36">
        <v>42119</v>
      </c>
      <c r="B448" s="108">
        <v>5</v>
      </c>
      <c r="C448" s="109" t="s">
        <v>838</v>
      </c>
      <c r="D448" s="19" t="s">
        <v>20</v>
      </c>
      <c r="E448" s="123" t="s">
        <v>839</v>
      </c>
      <c r="F448" s="16"/>
      <c r="G448" s="17">
        <v>4930.63</v>
      </c>
      <c r="H448" s="17">
        <f t="shared" si="10"/>
        <v>1874572.7699999984</v>
      </c>
      <c r="I448" s="5"/>
    </row>
    <row r="449" spans="1:9" ht="15">
      <c r="A449" s="36">
        <v>42121</v>
      </c>
      <c r="B449" s="108">
        <v>4</v>
      </c>
      <c r="C449" s="112" t="s">
        <v>840</v>
      </c>
      <c r="D449" s="20" t="s">
        <v>841</v>
      </c>
      <c r="E449" s="19" t="s">
        <v>842</v>
      </c>
      <c r="F449" s="16"/>
      <c r="G449" s="17">
        <v>842</v>
      </c>
      <c r="H449" s="17">
        <f t="shared" si="10"/>
        <v>1873730.7699999984</v>
      </c>
      <c r="I449" s="5"/>
    </row>
    <row r="450" spans="1:9" ht="15">
      <c r="A450" s="36">
        <v>42121</v>
      </c>
      <c r="B450" s="108">
        <v>4</v>
      </c>
      <c r="C450" s="112" t="s">
        <v>843</v>
      </c>
      <c r="D450" s="19" t="s">
        <v>844</v>
      </c>
      <c r="E450" s="124" t="s">
        <v>845</v>
      </c>
      <c r="F450" s="16"/>
      <c r="G450" s="17">
        <v>3000</v>
      </c>
      <c r="H450" s="17">
        <f t="shared" si="10"/>
        <v>1870730.7699999984</v>
      </c>
      <c r="I450" s="5"/>
    </row>
    <row r="451" spans="1:9" ht="15">
      <c r="A451" s="36">
        <v>42122</v>
      </c>
      <c r="B451" s="108">
        <v>5</v>
      </c>
      <c r="C451" s="109" t="s">
        <v>846</v>
      </c>
      <c r="D451" s="19" t="s">
        <v>20</v>
      </c>
      <c r="E451" s="123" t="s">
        <v>847</v>
      </c>
      <c r="F451" s="16"/>
      <c r="G451" s="17">
        <v>4807.59</v>
      </c>
      <c r="H451" s="17">
        <f t="shared" si="10"/>
        <v>1865923.1799999983</v>
      </c>
      <c r="I451" s="5"/>
    </row>
    <row r="452" spans="1:9" ht="15">
      <c r="A452" s="36">
        <v>42122</v>
      </c>
      <c r="B452" s="108">
        <v>4</v>
      </c>
      <c r="C452" s="109" t="s">
        <v>848</v>
      </c>
      <c r="D452" s="19" t="s">
        <v>72</v>
      </c>
      <c r="E452" s="124" t="s">
        <v>851</v>
      </c>
      <c r="F452" s="16"/>
      <c r="G452" s="17">
        <v>9634.6</v>
      </c>
      <c r="H452" s="17">
        <f t="shared" si="10"/>
        <v>1856288.5799999982</v>
      </c>
      <c r="I452" s="5"/>
    </row>
    <row r="453" spans="1:9" ht="15">
      <c r="A453" s="36">
        <v>42122</v>
      </c>
      <c r="B453" s="108">
        <v>4</v>
      </c>
      <c r="C453" s="109" t="s">
        <v>849</v>
      </c>
      <c r="D453" s="19" t="s">
        <v>52</v>
      </c>
      <c r="E453" s="124" t="s">
        <v>851</v>
      </c>
      <c r="F453" s="16"/>
      <c r="G453" s="17">
        <v>2248.77</v>
      </c>
      <c r="H453" s="17">
        <f t="shared" si="10"/>
        <v>1854039.8099999982</v>
      </c>
      <c r="I453" s="5"/>
    </row>
    <row r="454" spans="1:9" ht="15">
      <c r="A454" s="36">
        <v>42122</v>
      </c>
      <c r="B454" s="113"/>
      <c r="C454" s="109" t="s">
        <v>850</v>
      </c>
      <c r="D454" s="19" t="s">
        <v>852</v>
      </c>
      <c r="E454" s="123" t="s">
        <v>80</v>
      </c>
      <c r="F454" s="16"/>
      <c r="G454" s="17"/>
      <c r="H454" s="17">
        <f t="shared" si="10"/>
        <v>1854039.8099999982</v>
      </c>
      <c r="I454" s="5"/>
    </row>
    <row r="455" spans="1:9" ht="15">
      <c r="A455" s="36">
        <v>42122</v>
      </c>
      <c r="B455" s="108">
        <v>5</v>
      </c>
      <c r="C455" s="109" t="s">
        <v>853</v>
      </c>
      <c r="D455" s="19" t="s">
        <v>52</v>
      </c>
      <c r="E455" s="19" t="s">
        <v>855</v>
      </c>
      <c r="F455" s="16"/>
      <c r="G455" s="17">
        <v>1684</v>
      </c>
      <c r="H455" s="17">
        <f t="shared" si="10"/>
        <v>1852355.8099999982</v>
      </c>
      <c r="I455" s="5"/>
    </row>
    <row r="456" spans="1:9" ht="15">
      <c r="A456" s="36">
        <v>42122</v>
      </c>
      <c r="B456" s="108">
        <v>5</v>
      </c>
      <c r="C456" s="109" t="s">
        <v>854</v>
      </c>
      <c r="D456" s="19" t="s">
        <v>856</v>
      </c>
      <c r="E456" s="124" t="s">
        <v>851</v>
      </c>
      <c r="F456" s="16"/>
      <c r="G456" s="17">
        <v>2043.04</v>
      </c>
      <c r="H456" s="17">
        <f t="shared" si="10"/>
        <v>1850312.7699999982</v>
      </c>
      <c r="I456" s="5"/>
    </row>
    <row r="457" spans="1:9" ht="15">
      <c r="A457" s="36">
        <v>42123</v>
      </c>
      <c r="B457" s="108">
        <v>4</v>
      </c>
      <c r="C457" s="112" t="s">
        <v>857</v>
      </c>
      <c r="D457" s="22" t="s">
        <v>858</v>
      </c>
      <c r="E457" s="124"/>
      <c r="F457" s="16"/>
      <c r="G457" s="17">
        <v>156621.43</v>
      </c>
      <c r="H457" s="17">
        <f t="shared" si="10"/>
        <v>1693691.3399999982</v>
      </c>
      <c r="I457" s="5"/>
    </row>
    <row r="458" spans="1:9" ht="15">
      <c r="A458" s="36">
        <v>42123</v>
      </c>
      <c r="B458" s="108">
        <v>4</v>
      </c>
      <c r="C458" s="112" t="s">
        <v>859</v>
      </c>
      <c r="D458" s="22" t="s">
        <v>860</v>
      </c>
      <c r="E458" s="124"/>
      <c r="F458" s="16"/>
      <c r="G458" s="17">
        <v>145371.15</v>
      </c>
      <c r="H458" s="17">
        <f t="shared" si="10"/>
        <v>1548320.1899999983</v>
      </c>
      <c r="I458" s="5"/>
    </row>
    <row r="459" spans="1:9" ht="15">
      <c r="A459" s="36">
        <v>42123</v>
      </c>
      <c r="B459" s="108">
        <v>4</v>
      </c>
      <c r="C459" s="112" t="s">
        <v>861</v>
      </c>
      <c r="D459" s="20" t="s">
        <v>70</v>
      </c>
      <c r="E459" s="19" t="s">
        <v>862</v>
      </c>
      <c r="F459" s="16"/>
      <c r="G459" s="17">
        <v>8019.61</v>
      </c>
      <c r="H459" s="17">
        <f t="shared" si="10"/>
        <v>1540300.5799999982</v>
      </c>
      <c r="I459" s="5"/>
    </row>
    <row r="460" spans="1:9" ht="15">
      <c r="A460" s="36">
        <v>42123</v>
      </c>
      <c r="B460" s="108">
        <v>4</v>
      </c>
      <c r="C460" s="112" t="s">
        <v>863</v>
      </c>
      <c r="D460" s="15" t="s">
        <v>864</v>
      </c>
      <c r="E460" s="19"/>
      <c r="F460" s="16"/>
      <c r="G460" s="17">
        <v>144065.66</v>
      </c>
      <c r="H460" s="17">
        <f t="shared" si="10"/>
        <v>1396234.9199999983</v>
      </c>
      <c r="I460" s="5"/>
    </row>
    <row r="461" spans="1:9" ht="15">
      <c r="A461" s="36">
        <v>42123</v>
      </c>
      <c r="B461" s="108">
        <v>4</v>
      </c>
      <c r="C461" s="112" t="s">
        <v>905</v>
      </c>
      <c r="D461" s="106" t="s">
        <v>35</v>
      </c>
      <c r="E461" s="19" t="s">
        <v>904</v>
      </c>
      <c r="F461" s="16"/>
      <c r="G461" s="17">
        <v>1380.4</v>
      </c>
      <c r="H461" s="17">
        <f t="shared" si="10"/>
        <v>1394854.5199999984</v>
      </c>
      <c r="I461" s="5"/>
    </row>
    <row r="462" spans="1:9" ht="15">
      <c r="A462" s="36">
        <v>42123</v>
      </c>
      <c r="B462" s="108">
        <v>4</v>
      </c>
      <c r="C462" s="112" t="s">
        <v>906</v>
      </c>
      <c r="D462" s="19" t="s">
        <v>36</v>
      </c>
      <c r="E462" s="124" t="s">
        <v>907</v>
      </c>
      <c r="F462" s="16"/>
      <c r="G462" s="17">
        <v>5097.97</v>
      </c>
      <c r="H462" s="17">
        <f t="shared" si="10"/>
        <v>1389756.5499999984</v>
      </c>
      <c r="I462" s="5"/>
    </row>
    <row r="463" spans="1:9" ht="15">
      <c r="A463" s="36">
        <v>42123</v>
      </c>
      <c r="B463" s="108">
        <v>4</v>
      </c>
      <c r="C463" s="112" t="s">
        <v>874</v>
      </c>
      <c r="D463" s="20" t="s">
        <v>70</v>
      </c>
      <c r="E463" s="19" t="s">
        <v>877</v>
      </c>
      <c r="F463" s="16"/>
      <c r="G463" s="17">
        <v>166.66</v>
      </c>
      <c r="H463" s="17">
        <f t="shared" si="10"/>
        <v>1389589.8899999985</v>
      </c>
      <c r="I463" s="5"/>
    </row>
    <row r="464" spans="1:9" ht="15">
      <c r="A464" s="36">
        <v>42123</v>
      </c>
      <c r="B464" s="108">
        <v>4</v>
      </c>
      <c r="C464" s="112" t="s">
        <v>875</v>
      </c>
      <c r="D464" s="19" t="s">
        <v>876</v>
      </c>
      <c r="E464" s="124"/>
      <c r="F464" s="16"/>
      <c r="G464" s="17">
        <v>2249.91</v>
      </c>
      <c r="H464" s="17">
        <f t="shared" si="10"/>
        <v>1387339.9799999986</v>
      </c>
      <c r="I464" s="5"/>
    </row>
    <row r="465" spans="1:9" ht="15">
      <c r="A465" s="36">
        <v>42123</v>
      </c>
      <c r="B465" s="108">
        <v>4</v>
      </c>
      <c r="C465" s="112" t="s">
        <v>878</v>
      </c>
      <c r="D465" s="19" t="s">
        <v>879</v>
      </c>
      <c r="E465" s="19" t="s">
        <v>880</v>
      </c>
      <c r="F465" s="16"/>
      <c r="G465" s="17">
        <v>804</v>
      </c>
      <c r="H465" s="17">
        <f t="shared" si="10"/>
        <v>1386535.9799999986</v>
      </c>
      <c r="I465" s="5"/>
    </row>
    <row r="466" spans="1:9" ht="15">
      <c r="A466" s="36">
        <v>42124</v>
      </c>
      <c r="B466" s="108">
        <v>5</v>
      </c>
      <c r="C466" s="109" t="s">
        <v>915</v>
      </c>
      <c r="D466" s="19" t="s">
        <v>76</v>
      </c>
      <c r="E466" s="19" t="s">
        <v>918</v>
      </c>
      <c r="F466" s="16"/>
      <c r="G466" s="17">
        <v>3597.51</v>
      </c>
      <c r="H466" s="17">
        <f t="shared" si="10"/>
        <v>1382938.4699999986</v>
      </c>
      <c r="I466" s="5"/>
    </row>
    <row r="467" spans="1:9" ht="15">
      <c r="A467" s="36">
        <v>42124</v>
      </c>
      <c r="B467" s="108">
        <v>5</v>
      </c>
      <c r="C467" s="109" t="s">
        <v>916</v>
      </c>
      <c r="D467" s="19" t="s">
        <v>37</v>
      </c>
      <c r="E467" s="19" t="s">
        <v>919</v>
      </c>
      <c r="F467" s="16"/>
      <c r="G467" s="17">
        <v>6424.13</v>
      </c>
      <c r="H467" s="17">
        <f t="shared" si="10"/>
        <v>1376514.3399999987</v>
      </c>
      <c r="I467" s="5"/>
    </row>
    <row r="468" spans="1:9" ht="15">
      <c r="A468" s="36">
        <v>42124</v>
      </c>
      <c r="B468" s="108">
        <v>5</v>
      </c>
      <c r="C468" s="109" t="s">
        <v>917</v>
      </c>
      <c r="D468" s="19" t="s">
        <v>920</v>
      </c>
      <c r="E468" s="19" t="s">
        <v>921</v>
      </c>
      <c r="F468" s="16"/>
      <c r="G468" s="17">
        <v>2500</v>
      </c>
      <c r="H468" s="17">
        <f t="shared" si="10"/>
        <v>1374014.3399999987</v>
      </c>
      <c r="I468" s="5"/>
    </row>
    <row r="469" spans="1:9" ht="15">
      <c r="A469" s="36">
        <v>42124</v>
      </c>
      <c r="B469" s="108">
        <v>6</v>
      </c>
      <c r="C469" s="109" t="s">
        <v>922</v>
      </c>
      <c r="D469" s="19" t="s">
        <v>395</v>
      </c>
      <c r="E469" s="19" t="s">
        <v>923</v>
      </c>
      <c r="F469" s="16"/>
      <c r="G469" s="17">
        <v>729.4</v>
      </c>
      <c r="H469" s="17">
        <f t="shared" si="10"/>
        <v>1373284.9399999988</v>
      </c>
      <c r="I469" s="5"/>
    </row>
    <row r="470" spans="1:9" ht="15">
      <c r="A470" s="36">
        <v>42124</v>
      </c>
      <c r="B470" s="108">
        <v>5</v>
      </c>
      <c r="C470" s="109" t="s">
        <v>926</v>
      </c>
      <c r="D470" s="19" t="s">
        <v>896</v>
      </c>
      <c r="E470" s="19" t="s">
        <v>928</v>
      </c>
      <c r="F470" s="16"/>
      <c r="G470" s="17">
        <v>1267.86</v>
      </c>
      <c r="H470" s="17">
        <f t="shared" si="10"/>
        <v>1372017.0799999987</v>
      </c>
      <c r="I470" s="5"/>
    </row>
    <row r="471" spans="1:9" ht="15">
      <c r="A471" s="36">
        <v>42124</v>
      </c>
      <c r="B471" s="108">
        <v>5</v>
      </c>
      <c r="C471" s="109" t="s">
        <v>927</v>
      </c>
      <c r="D471" s="19" t="s">
        <v>20</v>
      </c>
      <c r="E471" s="123" t="s">
        <v>929</v>
      </c>
      <c r="F471" s="16"/>
      <c r="G471" s="17">
        <v>2979</v>
      </c>
      <c r="H471" s="17">
        <f t="shared" si="10"/>
        <v>1369038.0799999987</v>
      </c>
      <c r="I471" s="5"/>
    </row>
    <row r="472" spans="1:9" ht="15">
      <c r="A472" s="36">
        <v>42124</v>
      </c>
      <c r="B472" s="108">
        <v>4</v>
      </c>
      <c r="C472" s="112" t="s">
        <v>881</v>
      </c>
      <c r="D472" s="19" t="s">
        <v>395</v>
      </c>
      <c r="E472" s="19" t="s">
        <v>882</v>
      </c>
      <c r="F472" s="16"/>
      <c r="G472" s="17">
        <v>67163.79</v>
      </c>
      <c r="H472" s="17">
        <f t="shared" si="10"/>
        <v>1301874.2899999986</v>
      </c>
      <c r="I472" s="5"/>
    </row>
    <row r="473" spans="1:9" ht="15">
      <c r="A473" s="36">
        <v>42124</v>
      </c>
      <c r="B473" s="108">
        <v>4</v>
      </c>
      <c r="C473" s="112" t="s">
        <v>885</v>
      </c>
      <c r="D473" s="19" t="s">
        <v>886</v>
      </c>
      <c r="E473" s="19" t="s">
        <v>887</v>
      </c>
      <c r="F473" s="16"/>
      <c r="G473" s="17">
        <v>10304.01</v>
      </c>
      <c r="H473" s="17">
        <f t="shared" si="10"/>
        <v>1291570.2799999986</v>
      </c>
      <c r="I473" s="5"/>
    </row>
    <row r="474" spans="1:9" ht="15">
      <c r="A474" s="36">
        <v>42124</v>
      </c>
      <c r="B474" s="108">
        <v>4</v>
      </c>
      <c r="C474" s="112" t="s">
        <v>888</v>
      </c>
      <c r="D474" s="19" t="s">
        <v>889</v>
      </c>
      <c r="E474" s="19" t="s">
        <v>890</v>
      </c>
      <c r="F474" s="16"/>
      <c r="G474" s="17">
        <v>5717.34</v>
      </c>
      <c r="H474" s="17">
        <f t="shared" si="10"/>
        <v>1285852.9399999985</v>
      </c>
      <c r="I474" s="5"/>
    </row>
    <row r="475" spans="1:9" ht="15">
      <c r="A475" s="36">
        <v>42124</v>
      </c>
      <c r="B475" s="108">
        <v>4</v>
      </c>
      <c r="C475" s="112" t="s">
        <v>891</v>
      </c>
      <c r="D475" s="19" t="s">
        <v>59</v>
      </c>
      <c r="E475" s="19" t="s">
        <v>892</v>
      </c>
      <c r="F475" s="16"/>
      <c r="G475" s="17">
        <v>10866.32</v>
      </c>
      <c r="H475" s="17">
        <f t="shared" si="10"/>
        <v>1274986.6199999985</v>
      </c>
      <c r="I475" s="5"/>
    </row>
    <row r="476" spans="1:9" ht="15.75" thickBot="1">
      <c r="A476" s="36">
        <v>42124</v>
      </c>
      <c r="B476" s="108">
        <v>4</v>
      </c>
      <c r="C476" s="112" t="s">
        <v>893</v>
      </c>
      <c r="D476" s="19" t="s">
        <v>62</v>
      </c>
      <c r="E476" s="19" t="s">
        <v>894</v>
      </c>
      <c r="F476" s="16"/>
      <c r="G476" s="17">
        <v>1213.3</v>
      </c>
      <c r="H476" s="17">
        <f t="shared" si="10"/>
        <v>1273773.3199999984</v>
      </c>
      <c r="I476" s="5"/>
    </row>
    <row r="477" spans="1:8" ht="15" thickBot="1">
      <c r="A477" s="156" t="s">
        <v>782</v>
      </c>
      <c r="B477" s="157"/>
      <c r="C477" s="157"/>
      <c r="D477" s="157"/>
      <c r="E477" s="157"/>
      <c r="F477" s="157"/>
      <c r="G477" s="157"/>
      <c r="H477" s="158"/>
    </row>
    <row r="478" spans="1:8" ht="15">
      <c r="A478" s="23"/>
      <c r="B478" s="24"/>
      <c r="C478" s="25"/>
      <c r="D478" s="25"/>
      <c r="E478" s="26" t="s">
        <v>19</v>
      </c>
      <c r="F478" s="27" t="s">
        <v>5</v>
      </c>
      <c r="G478" s="27" t="s">
        <v>6</v>
      </c>
      <c r="H478" s="28" t="s">
        <v>16</v>
      </c>
    </row>
    <row r="479" spans="1:8" ht="15">
      <c r="A479" s="29"/>
      <c r="B479" s="14"/>
      <c r="C479" s="15"/>
      <c r="D479" s="19" t="s">
        <v>783</v>
      </c>
      <c r="E479" s="30">
        <v>1319341.67</v>
      </c>
      <c r="F479" s="18"/>
      <c r="G479" s="31"/>
      <c r="H479" s="18">
        <f>H476</f>
        <v>1273773.3199999984</v>
      </c>
    </row>
    <row r="480" spans="1:8" ht="15">
      <c r="A480" s="29"/>
      <c r="B480" s="14"/>
      <c r="C480" s="15"/>
      <c r="D480" s="21" t="s">
        <v>14</v>
      </c>
      <c r="E480" s="30"/>
      <c r="F480" s="18"/>
      <c r="G480" s="31"/>
      <c r="H480" s="18">
        <f>H479+F479-G479</f>
        <v>1273773.3199999984</v>
      </c>
    </row>
    <row r="481" spans="1:8" ht="15">
      <c r="A481" s="29"/>
      <c r="B481" s="14"/>
      <c r="C481" s="15"/>
      <c r="D481" s="112" t="s">
        <v>813</v>
      </c>
      <c r="E481" s="17">
        <v>4760.91</v>
      </c>
      <c r="F481" s="18"/>
      <c r="G481" s="31"/>
      <c r="H481" s="18">
        <f aca="true" t="shared" si="11" ref="H481:H493">H480+F480-G480</f>
        <v>1273773.3199999984</v>
      </c>
    </row>
    <row r="482" spans="1:10" ht="15">
      <c r="A482" s="29"/>
      <c r="B482" s="14"/>
      <c r="C482" s="15"/>
      <c r="D482" s="112" t="s">
        <v>814</v>
      </c>
      <c r="E482" s="17">
        <v>4966.12</v>
      </c>
      <c r="F482" s="18"/>
      <c r="G482" s="31"/>
      <c r="H482" s="18">
        <f t="shared" si="11"/>
        <v>1273773.3199999984</v>
      </c>
      <c r="J482" s="5"/>
    </row>
    <row r="483" spans="1:10" ht="15">
      <c r="A483" s="29"/>
      <c r="B483" s="14"/>
      <c r="C483" s="15"/>
      <c r="D483" s="112" t="s">
        <v>831</v>
      </c>
      <c r="E483" s="17">
        <v>4878.16</v>
      </c>
      <c r="F483" s="18"/>
      <c r="G483" s="31"/>
      <c r="H483" s="18">
        <f t="shared" si="11"/>
        <v>1273773.3199999984</v>
      </c>
      <c r="J483" s="5"/>
    </row>
    <row r="484" spans="1:8" ht="15">
      <c r="A484" s="29"/>
      <c r="B484" s="14"/>
      <c r="C484" s="15"/>
      <c r="D484" s="112" t="s">
        <v>838</v>
      </c>
      <c r="E484" s="17">
        <v>4930.63</v>
      </c>
      <c r="F484" s="18"/>
      <c r="G484" s="31"/>
      <c r="H484" s="18">
        <f t="shared" si="11"/>
        <v>1273773.3199999984</v>
      </c>
    </row>
    <row r="485" spans="1:8" ht="15">
      <c r="A485" s="29"/>
      <c r="B485" s="14"/>
      <c r="C485" s="15"/>
      <c r="D485" s="112" t="s">
        <v>846</v>
      </c>
      <c r="E485" s="17">
        <v>4807.59</v>
      </c>
      <c r="F485" s="18"/>
      <c r="G485" s="31"/>
      <c r="H485" s="18">
        <f t="shared" si="11"/>
        <v>1273773.3199999984</v>
      </c>
    </row>
    <row r="486" spans="1:8" ht="15">
      <c r="A486" s="29"/>
      <c r="B486" s="14"/>
      <c r="C486" s="15"/>
      <c r="D486" s="112" t="s">
        <v>853</v>
      </c>
      <c r="E486" s="17">
        <v>1684</v>
      </c>
      <c r="F486" s="18"/>
      <c r="G486" s="31"/>
      <c r="H486" s="18">
        <f t="shared" si="11"/>
        <v>1273773.3199999984</v>
      </c>
    </row>
    <row r="487" spans="1:8" ht="15">
      <c r="A487" s="29"/>
      <c r="B487" s="14"/>
      <c r="C487" s="15"/>
      <c r="D487" s="112" t="s">
        <v>854</v>
      </c>
      <c r="E487" s="17">
        <v>2043.04</v>
      </c>
      <c r="F487" s="32"/>
      <c r="G487" s="33"/>
      <c r="H487" s="18">
        <f t="shared" si="11"/>
        <v>1273773.3199999984</v>
      </c>
    </row>
    <row r="488" spans="1:8" ht="15">
      <c r="A488" s="29"/>
      <c r="B488" s="14"/>
      <c r="C488" s="15"/>
      <c r="D488" s="112" t="s">
        <v>915</v>
      </c>
      <c r="E488" s="17">
        <v>3597.51</v>
      </c>
      <c r="F488" s="32"/>
      <c r="G488" s="33"/>
      <c r="H488" s="18">
        <f t="shared" si="11"/>
        <v>1273773.3199999984</v>
      </c>
    </row>
    <row r="489" spans="1:8" ht="15">
      <c r="A489" s="29"/>
      <c r="B489" s="14"/>
      <c r="C489" s="15"/>
      <c r="D489" s="112" t="s">
        <v>916</v>
      </c>
      <c r="E489" s="17">
        <v>6424.13</v>
      </c>
      <c r="F489" s="32"/>
      <c r="G489" s="33"/>
      <c r="H489" s="18">
        <f t="shared" si="11"/>
        <v>1273773.3199999984</v>
      </c>
    </row>
    <row r="490" spans="1:8" ht="15">
      <c r="A490" s="29"/>
      <c r="B490" s="14"/>
      <c r="C490" s="15"/>
      <c r="D490" s="112" t="s">
        <v>917</v>
      </c>
      <c r="E490" s="17">
        <v>2500</v>
      </c>
      <c r="F490" s="32"/>
      <c r="G490" s="33"/>
      <c r="H490" s="18">
        <f t="shared" si="11"/>
        <v>1273773.3199999984</v>
      </c>
    </row>
    <row r="491" spans="1:8" ht="15">
      <c r="A491" s="29"/>
      <c r="B491" s="14"/>
      <c r="C491" s="15"/>
      <c r="D491" s="112" t="s">
        <v>922</v>
      </c>
      <c r="E491" s="17">
        <v>729.4</v>
      </c>
      <c r="F491" s="32"/>
      <c r="G491" s="33"/>
      <c r="H491" s="18">
        <f t="shared" si="11"/>
        <v>1273773.3199999984</v>
      </c>
    </row>
    <row r="492" spans="1:8" ht="15">
      <c r="A492" s="29"/>
      <c r="B492" s="14"/>
      <c r="C492" s="15"/>
      <c r="D492" s="112" t="s">
        <v>926</v>
      </c>
      <c r="E492" s="17">
        <v>1267.86</v>
      </c>
      <c r="F492" s="32"/>
      <c r="G492" s="33"/>
      <c r="H492" s="18">
        <f t="shared" si="11"/>
        <v>1273773.3199999984</v>
      </c>
    </row>
    <row r="493" spans="1:8" ht="15">
      <c r="A493" s="29"/>
      <c r="B493" s="14"/>
      <c r="C493" s="15"/>
      <c r="D493" s="112" t="s">
        <v>927</v>
      </c>
      <c r="E493" s="17">
        <v>2979</v>
      </c>
      <c r="F493" s="32"/>
      <c r="G493" s="33"/>
      <c r="H493" s="18">
        <f t="shared" si="11"/>
        <v>1273773.3199999984</v>
      </c>
    </row>
    <row r="494" spans="1:10" ht="15">
      <c r="A494" s="153" t="s">
        <v>15</v>
      </c>
      <c r="B494" s="154"/>
      <c r="C494" s="154"/>
      <c r="D494" s="155"/>
      <c r="E494" s="34">
        <f>E479-SUM(E481:E493)</f>
        <v>1273773.3199999998</v>
      </c>
      <c r="F494" s="34"/>
      <c r="G494" s="35"/>
      <c r="H494" s="34">
        <f>H493</f>
        <v>1273773.3199999984</v>
      </c>
      <c r="I494" s="7"/>
      <c r="J494" s="5"/>
    </row>
    <row r="495" spans="1:8" ht="15">
      <c r="A495" s="36">
        <v>42128</v>
      </c>
      <c r="B495" s="108">
        <v>5</v>
      </c>
      <c r="C495" s="112"/>
      <c r="D495" s="15" t="s">
        <v>0</v>
      </c>
      <c r="E495" s="19"/>
      <c r="F495" s="16"/>
      <c r="G495" s="17">
        <v>135</v>
      </c>
      <c r="H495" s="17">
        <f>H494+F495-G495</f>
        <v>1273638.3199999984</v>
      </c>
    </row>
    <row r="496" spans="1:8" ht="15">
      <c r="A496" s="36">
        <v>42128</v>
      </c>
      <c r="B496" s="108">
        <v>5</v>
      </c>
      <c r="C496" s="112"/>
      <c r="D496" s="15" t="s">
        <v>1</v>
      </c>
      <c r="E496" s="124"/>
      <c r="F496" s="16"/>
      <c r="G496" s="17">
        <v>21.6</v>
      </c>
      <c r="H496" s="17">
        <f>H495+F496-G496</f>
        <v>1273616.7199999983</v>
      </c>
    </row>
    <row r="497" spans="1:8" ht="15">
      <c r="A497" s="36">
        <v>42128</v>
      </c>
      <c r="B497" s="108">
        <v>5</v>
      </c>
      <c r="C497" s="112" t="s">
        <v>895</v>
      </c>
      <c r="D497" s="19" t="s">
        <v>896</v>
      </c>
      <c r="E497" s="19" t="s">
        <v>897</v>
      </c>
      <c r="F497" s="16"/>
      <c r="G497" s="17">
        <v>5421.56</v>
      </c>
      <c r="H497" s="17">
        <f aca="true" t="shared" si="12" ref="H497:H560">H496+F497-G497</f>
        <v>1268195.1599999983</v>
      </c>
    </row>
    <row r="498" spans="1:8" ht="15">
      <c r="A498" s="36">
        <v>42128</v>
      </c>
      <c r="B498" s="108">
        <v>5</v>
      </c>
      <c r="C498" s="112" t="s">
        <v>898</v>
      </c>
      <c r="D498" s="19" t="s">
        <v>601</v>
      </c>
      <c r="E498" s="124" t="s">
        <v>899</v>
      </c>
      <c r="F498" s="16"/>
      <c r="G498" s="17">
        <v>4590</v>
      </c>
      <c r="H498" s="17">
        <f t="shared" si="12"/>
        <v>1263605.1599999983</v>
      </c>
    </row>
    <row r="499" spans="1:8" ht="15">
      <c r="A499" s="36">
        <v>42128</v>
      </c>
      <c r="B499" s="108">
        <v>5</v>
      </c>
      <c r="C499" s="112" t="s">
        <v>883</v>
      </c>
      <c r="D499" s="19" t="s">
        <v>133</v>
      </c>
      <c r="E499" s="19" t="s">
        <v>884</v>
      </c>
      <c r="F499" s="16"/>
      <c r="G499" s="17">
        <v>2092.85</v>
      </c>
      <c r="H499" s="17">
        <f t="shared" si="12"/>
        <v>1261512.3099999982</v>
      </c>
    </row>
    <row r="500" spans="1:8" ht="15">
      <c r="A500" s="36">
        <v>42128</v>
      </c>
      <c r="B500" s="108">
        <v>5</v>
      </c>
      <c r="C500" s="112" t="s">
        <v>900</v>
      </c>
      <c r="D500" s="19" t="s">
        <v>43</v>
      </c>
      <c r="E500" s="19" t="s">
        <v>901</v>
      </c>
      <c r="F500" s="16"/>
      <c r="G500" s="17">
        <v>1420</v>
      </c>
      <c r="H500" s="17">
        <f t="shared" si="12"/>
        <v>1260092.3099999982</v>
      </c>
    </row>
    <row r="501" spans="1:8" ht="15">
      <c r="A501" s="36">
        <v>42128</v>
      </c>
      <c r="B501" s="108">
        <v>5</v>
      </c>
      <c r="C501" s="112" t="s">
        <v>902</v>
      </c>
      <c r="D501" s="19" t="s">
        <v>53</v>
      </c>
      <c r="E501" s="19" t="s">
        <v>903</v>
      </c>
      <c r="F501" s="16"/>
      <c r="G501" s="17">
        <v>5000</v>
      </c>
      <c r="H501" s="17">
        <f t="shared" si="12"/>
        <v>1255092.3099999982</v>
      </c>
    </row>
    <row r="502" spans="1:9" ht="15">
      <c r="A502" s="36">
        <v>42128</v>
      </c>
      <c r="B502" s="108">
        <v>5</v>
      </c>
      <c r="C502" s="112" t="s">
        <v>933</v>
      </c>
      <c r="D502" s="19" t="s">
        <v>53</v>
      </c>
      <c r="E502" s="19" t="s">
        <v>1047</v>
      </c>
      <c r="F502" s="16"/>
      <c r="G502" s="17">
        <v>2500</v>
      </c>
      <c r="H502" s="17">
        <f t="shared" si="12"/>
        <v>1252592.3099999982</v>
      </c>
      <c r="I502" s="5"/>
    </row>
    <row r="503" spans="1:9" ht="15">
      <c r="A503" s="36">
        <v>42128</v>
      </c>
      <c r="B503" s="108">
        <v>5</v>
      </c>
      <c r="C503" s="112" t="s">
        <v>934</v>
      </c>
      <c r="D503" s="19" t="s">
        <v>935</v>
      </c>
      <c r="E503" s="19" t="s">
        <v>936</v>
      </c>
      <c r="F503" s="16"/>
      <c r="G503" s="17">
        <v>4060</v>
      </c>
      <c r="H503" s="17">
        <f t="shared" si="12"/>
        <v>1248532.3099999982</v>
      </c>
      <c r="I503" s="5"/>
    </row>
    <row r="504" spans="1:9" ht="15">
      <c r="A504" s="36">
        <v>42128</v>
      </c>
      <c r="B504" s="108">
        <v>5</v>
      </c>
      <c r="C504" s="112" t="s">
        <v>937</v>
      </c>
      <c r="D504" s="19" t="s">
        <v>938</v>
      </c>
      <c r="E504" s="19" t="s">
        <v>1046</v>
      </c>
      <c r="F504" s="16"/>
      <c r="G504" s="17">
        <v>2088</v>
      </c>
      <c r="H504" s="17">
        <f t="shared" si="12"/>
        <v>1246444.3099999982</v>
      </c>
      <c r="I504" s="5"/>
    </row>
    <row r="505" spans="1:9" ht="15">
      <c r="A505" s="36">
        <v>42128</v>
      </c>
      <c r="B505" s="108">
        <v>5</v>
      </c>
      <c r="C505" s="112" t="s">
        <v>1141</v>
      </c>
      <c r="D505" s="19" t="s">
        <v>1088</v>
      </c>
      <c r="E505" s="19" t="s">
        <v>1142</v>
      </c>
      <c r="F505" s="16"/>
      <c r="G505" s="17">
        <v>6258</v>
      </c>
      <c r="H505" s="17">
        <f t="shared" si="12"/>
        <v>1240186.3099999982</v>
      </c>
      <c r="I505" s="5"/>
    </row>
    <row r="506" spans="1:9" ht="15">
      <c r="A506" s="36">
        <v>42130</v>
      </c>
      <c r="B506" s="108">
        <v>5</v>
      </c>
      <c r="C506" s="112"/>
      <c r="D506" s="20" t="s">
        <v>40</v>
      </c>
      <c r="E506" s="141"/>
      <c r="F506" s="16"/>
      <c r="G506" s="17">
        <v>220</v>
      </c>
      <c r="H506" s="17">
        <f t="shared" si="12"/>
        <v>1239966.3099999982</v>
      </c>
      <c r="I506" s="5"/>
    </row>
    <row r="507" spans="1:9" ht="15">
      <c r="A507" s="36">
        <v>42130</v>
      </c>
      <c r="B507" s="108">
        <v>5</v>
      </c>
      <c r="C507" s="112"/>
      <c r="D507" s="20" t="s">
        <v>2</v>
      </c>
      <c r="E507" s="141"/>
      <c r="F507" s="16"/>
      <c r="G507" s="17">
        <v>75</v>
      </c>
      <c r="H507" s="17">
        <f t="shared" si="12"/>
        <v>1239891.3099999982</v>
      </c>
      <c r="I507" s="5"/>
    </row>
    <row r="508" spans="1:9" ht="15">
      <c r="A508" s="36">
        <v>42130</v>
      </c>
      <c r="B508" s="108">
        <v>5</v>
      </c>
      <c r="C508" s="112"/>
      <c r="D508" s="20" t="s">
        <v>30</v>
      </c>
      <c r="E508" s="140"/>
      <c r="F508" s="16"/>
      <c r="G508" s="17">
        <v>47.2</v>
      </c>
      <c r="H508" s="17">
        <f t="shared" si="12"/>
        <v>1239844.1099999982</v>
      </c>
      <c r="I508" s="5"/>
    </row>
    <row r="509" spans="1:9" ht="15">
      <c r="A509" s="36">
        <v>42130</v>
      </c>
      <c r="B509" s="108">
        <v>5</v>
      </c>
      <c r="C509" s="112"/>
      <c r="D509" s="128" t="s">
        <v>1134</v>
      </c>
      <c r="E509" s="21"/>
      <c r="F509" s="16">
        <v>516</v>
      </c>
      <c r="G509" s="17"/>
      <c r="H509" s="17">
        <f t="shared" si="12"/>
        <v>1240360.1099999982</v>
      </c>
      <c r="I509" s="5"/>
    </row>
    <row r="510" spans="1:9" ht="15">
      <c r="A510" s="36">
        <v>42132</v>
      </c>
      <c r="B510" s="108">
        <v>5</v>
      </c>
      <c r="C510" s="112" t="s">
        <v>939</v>
      </c>
      <c r="D510" s="19" t="s">
        <v>940</v>
      </c>
      <c r="E510" s="19" t="s">
        <v>1048</v>
      </c>
      <c r="F510" s="16"/>
      <c r="G510" s="17">
        <v>74936</v>
      </c>
      <c r="H510" s="17">
        <f t="shared" si="12"/>
        <v>1165424.1099999982</v>
      </c>
      <c r="I510" s="5"/>
    </row>
    <row r="511" spans="1:9" ht="15">
      <c r="A511" s="36">
        <v>42132</v>
      </c>
      <c r="B511" s="108">
        <v>5</v>
      </c>
      <c r="C511" s="112" t="s">
        <v>941</v>
      </c>
      <c r="D511" s="15" t="s">
        <v>276</v>
      </c>
      <c r="E511" s="15" t="s">
        <v>942</v>
      </c>
      <c r="F511" s="16"/>
      <c r="G511" s="17">
        <v>11600</v>
      </c>
      <c r="H511" s="17">
        <f t="shared" si="12"/>
        <v>1153824.1099999982</v>
      </c>
      <c r="I511" s="5"/>
    </row>
    <row r="512" spans="1:9" ht="15">
      <c r="A512" s="36">
        <v>42132</v>
      </c>
      <c r="B512" s="108">
        <v>5</v>
      </c>
      <c r="C512" s="112" t="s">
        <v>943</v>
      </c>
      <c r="D512" s="19" t="s">
        <v>45</v>
      </c>
      <c r="E512" s="19" t="s">
        <v>1049</v>
      </c>
      <c r="F512" s="16"/>
      <c r="G512" s="17">
        <v>3016</v>
      </c>
      <c r="H512" s="17">
        <f t="shared" si="12"/>
        <v>1150808.1099999982</v>
      </c>
      <c r="I512" s="5"/>
    </row>
    <row r="513" spans="1:9" ht="15">
      <c r="A513" s="36">
        <v>42132</v>
      </c>
      <c r="B513" s="108">
        <v>5</v>
      </c>
      <c r="C513" s="112" t="s">
        <v>944</v>
      </c>
      <c r="D513" s="19" t="s">
        <v>945</v>
      </c>
      <c r="E513" s="124" t="s">
        <v>946</v>
      </c>
      <c r="F513" s="16"/>
      <c r="G513" s="17">
        <v>2640</v>
      </c>
      <c r="H513" s="17">
        <f t="shared" si="12"/>
        <v>1148168.1099999982</v>
      </c>
      <c r="I513" s="5"/>
    </row>
    <row r="514" spans="1:9" ht="15">
      <c r="A514" s="36">
        <v>42132</v>
      </c>
      <c r="B514" s="108">
        <v>5</v>
      </c>
      <c r="C514" s="112" t="s">
        <v>947</v>
      </c>
      <c r="D514" s="106" t="s">
        <v>948</v>
      </c>
      <c r="E514" s="19" t="s">
        <v>949</v>
      </c>
      <c r="F514" s="16"/>
      <c r="G514" s="17">
        <v>3521.49</v>
      </c>
      <c r="H514" s="17">
        <f t="shared" si="12"/>
        <v>1144646.6199999982</v>
      </c>
      <c r="I514" s="5"/>
    </row>
    <row r="515" spans="1:9" ht="15">
      <c r="A515" s="36">
        <v>42132</v>
      </c>
      <c r="B515" s="108">
        <v>5</v>
      </c>
      <c r="C515" s="112" t="s">
        <v>950</v>
      </c>
      <c r="D515" s="19" t="s">
        <v>79</v>
      </c>
      <c r="E515" s="19" t="s">
        <v>951</v>
      </c>
      <c r="F515" s="16"/>
      <c r="G515" s="17">
        <v>3083.58</v>
      </c>
      <c r="H515" s="17">
        <f t="shared" si="12"/>
        <v>1141563.0399999982</v>
      </c>
      <c r="I515" s="5"/>
    </row>
    <row r="516" spans="1:9" ht="15">
      <c r="A516" s="36">
        <v>42132</v>
      </c>
      <c r="B516" s="108">
        <v>5</v>
      </c>
      <c r="C516" s="112" t="s">
        <v>952</v>
      </c>
      <c r="D516" s="19" t="s">
        <v>46</v>
      </c>
      <c r="E516" s="124" t="s">
        <v>953</v>
      </c>
      <c r="F516" s="16"/>
      <c r="G516" s="17">
        <v>1139.44</v>
      </c>
      <c r="H516" s="17">
        <f t="shared" si="12"/>
        <v>1140423.5999999982</v>
      </c>
      <c r="I516" s="5"/>
    </row>
    <row r="517" spans="1:9" ht="15">
      <c r="A517" s="36">
        <v>42132</v>
      </c>
      <c r="B517" s="108">
        <v>5</v>
      </c>
      <c r="C517" s="112" t="s">
        <v>954</v>
      </c>
      <c r="D517" s="20" t="s">
        <v>27</v>
      </c>
      <c r="E517" s="19" t="s">
        <v>955</v>
      </c>
      <c r="F517" s="16"/>
      <c r="G517" s="17">
        <v>21745</v>
      </c>
      <c r="H517" s="17">
        <f t="shared" si="12"/>
        <v>1118678.5999999982</v>
      </c>
      <c r="I517" s="5"/>
    </row>
    <row r="518" spans="1:9" ht="15">
      <c r="A518" s="36">
        <v>42135</v>
      </c>
      <c r="B518" s="108">
        <v>5</v>
      </c>
      <c r="C518" s="112" t="s">
        <v>956</v>
      </c>
      <c r="D518" s="106" t="s">
        <v>133</v>
      </c>
      <c r="E518" s="124" t="s">
        <v>957</v>
      </c>
      <c r="F518" s="16"/>
      <c r="G518" s="17">
        <v>5589.58</v>
      </c>
      <c r="H518" s="17">
        <f t="shared" si="12"/>
        <v>1113089.0199999982</v>
      </c>
      <c r="I518" s="5"/>
    </row>
    <row r="519" spans="1:9" ht="15">
      <c r="A519" s="36">
        <v>42136</v>
      </c>
      <c r="B519" s="108">
        <v>5</v>
      </c>
      <c r="C519" s="112"/>
      <c r="D519" s="21" t="s">
        <v>1137</v>
      </c>
      <c r="E519" s="142"/>
      <c r="F519" s="16">
        <v>3749.84</v>
      </c>
      <c r="G519" s="17"/>
      <c r="H519" s="17">
        <f t="shared" si="12"/>
        <v>1116838.8599999982</v>
      </c>
      <c r="I519" s="5"/>
    </row>
    <row r="520" spans="1:9" ht="15">
      <c r="A520" s="36">
        <v>42136</v>
      </c>
      <c r="B520" s="108">
        <v>5</v>
      </c>
      <c r="C520" s="112" t="s">
        <v>958</v>
      </c>
      <c r="D520" s="138" t="s">
        <v>29</v>
      </c>
      <c r="E520" s="19" t="s">
        <v>959</v>
      </c>
      <c r="F520" s="16"/>
      <c r="G520" s="17">
        <v>21146.4</v>
      </c>
      <c r="H520" s="17">
        <f t="shared" si="12"/>
        <v>1095692.4599999983</v>
      </c>
      <c r="I520" s="5"/>
    </row>
    <row r="521" spans="1:9" ht="15">
      <c r="A521" s="36">
        <v>42136</v>
      </c>
      <c r="B521" s="108">
        <v>5</v>
      </c>
      <c r="C521" s="112" t="s">
        <v>960</v>
      </c>
      <c r="D521" s="104" t="s">
        <v>29</v>
      </c>
      <c r="E521" s="105" t="s">
        <v>961</v>
      </c>
      <c r="F521" s="16"/>
      <c r="G521" s="17">
        <v>7430.92</v>
      </c>
      <c r="H521" s="17">
        <f t="shared" si="12"/>
        <v>1088261.5399999984</v>
      </c>
      <c r="I521" s="5"/>
    </row>
    <row r="522" spans="1:9" ht="15">
      <c r="A522" s="36">
        <v>42136</v>
      </c>
      <c r="B522" s="108">
        <v>5</v>
      </c>
      <c r="C522" s="112" t="s">
        <v>962</v>
      </c>
      <c r="D522" s="104" t="s">
        <v>29</v>
      </c>
      <c r="E522" s="105" t="s">
        <v>963</v>
      </c>
      <c r="F522" s="16"/>
      <c r="G522" s="17">
        <v>8163.25</v>
      </c>
      <c r="H522" s="17">
        <f t="shared" si="12"/>
        <v>1080098.2899999984</v>
      </c>
      <c r="I522" s="5"/>
    </row>
    <row r="523" spans="1:9" ht="15">
      <c r="A523" s="36">
        <v>42136</v>
      </c>
      <c r="B523" s="108">
        <v>5</v>
      </c>
      <c r="C523" s="112" t="s">
        <v>964</v>
      </c>
      <c r="D523" s="138" t="s">
        <v>29</v>
      </c>
      <c r="E523" s="19" t="s">
        <v>965</v>
      </c>
      <c r="F523" s="16"/>
      <c r="G523" s="17">
        <v>21146.4</v>
      </c>
      <c r="H523" s="17">
        <f t="shared" si="12"/>
        <v>1058951.8899999985</v>
      </c>
      <c r="I523" s="5"/>
    </row>
    <row r="524" spans="1:9" ht="15">
      <c r="A524" s="36">
        <v>42136</v>
      </c>
      <c r="B524" s="108">
        <v>5</v>
      </c>
      <c r="C524" s="112"/>
      <c r="D524" s="103" t="s">
        <v>1139</v>
      </c>
      <c r="E524" s="19"/>
      <c r="F524" s="16">
        <v>376517.08</v>
      </c>
      <c r="G524" s="17"/>
      <c r="H524" s="17">
        <f t="shared" si="12"/>
        <v>1435468.9699999986</v>
      </c>
      <c r="I524" s="5"/>
    </row>
    <row r="525" spans="1:9" ht="15">
      <c r="A525" s="36">
        <v>42136</v>
      </c>
      <c r="B525" s="108">
        <v>5</v>
      </c>
      <c r="C525" s="112"/>
      <c r="D525" s="103" t="s">
        <v>1138</v>
      </c>
      <c r="E525" s="19"/>
      <c r="F525" s="16">
        <v>310836.77</v>
      </c>
      <c r="G525" s="17"/>
      <c r="H525" s="17">
        <f t="shared" si="12"/>
        <v>1746305.7399999986</v>
      </c>
      <c r="I525" s="5"/>
    </row>
    <row r="526" spans="1:9" ht="15">
      <c r="A526" s="36">
        <v>42137</v>
      </c>
      <c r="B526" s="108">
        <v>5</v>
      </c>
      <c r="C526" s="112"/>
      <c r="D526" s="111" t="s">
        <v>1135</v>
      </c>
      <c r="E526" s="19"/>
      <c r="F526" s="16">
        <v>818582</v>
      </c>
      <c r="G526" s="17"/>
      <c r="H526" s="17">
        <f t="shared" si="12"/>
        <v>2564887.7399999984</v>
      </c>
      <c r="I526" s="5"/>
    </row>
    <row r="527" spans="1:9" ht="15">
      <c r="A527" s="36">
        <v>42138</v>
      </c>
      <c r="B527" s="108">
        <v>5</v>
      </c>
      <c r="C527" s="112" t="s">
        <v>966</v>
      </c>
      <c r="D527" s="22" t="s">
        <v>967</v>
      </c>
      <c r="E527" s="19"/>
      <c r="F527" s="16"/>
      <c r="G527" s="17">
        <v>173727.13</v>
      </c>
      <c r="H527" s="17">
        <f t="shared" si="12"/>
        <v>2391160.6099999985</v>
      </c>
      <c r="I527" s="5"/>
    </row>
    <row r="528" spans="1:9" ht="15">
      <c r="A528" s="36">
        <v>42138</v>
      </c>
      <c r="B528" s="108">
        <v>5</v>
      </c>
      <c r="C528" s="112" t="s">
        <v>968</v>
      </c>
      <c r="D528" s="22" t="s">
        <v>969</v>
      </c>
      <c r="E528" s="124"/>
      <c r="F528" s="16"/>
      <c r="G528" s="17">
        <v>143717.31</v>
      </c>
      <c r="H528" s="17">
        <f t="shared" si="12"/>
        <v>2247443.2999999984</v>
      </c>
      <c r="I528" s="5"/>
    </row>
    <row r="529" spans="1:9" ht="15">
      <c r="A529" s="36">
        <v>42138</v>
      </c>
      <c r="B529" s="108">
        <v>5</v>
      </c>
      <c r="C529" s="109" t="s">
        <v>970</v>
      </c>
      <c r="D529" s="19" t="s">
        <v>72</v>
      </c>
      <c r="E529" s="124" t="s">
        <v>971</v>
      </c>
      <c r="F529" s="16"/>
      <c r="G529" s="17">
        <v>9649.98</v>
      </c>
      <c r="H529" s="17">
        <f t="shared" si="12"/>
        <v>2237793.3199999984</v>
      </c>
      <c r="I529" s="5"/>
    </row>
    <row r="530" spans="1:9" ht="15">
      <c r="A530" s="36">
        <v>42138</v>
      </c>
      <c r="B530" s="108">
        <v>5</v>
      </c>
      <c r="C530" s="109" t="s">
        <v>972</v>
      </c>
      <c r="D530" s="19" t="s">
        <v>52</v>
      </c>
      <c r="E530" s="124" t="s">
        <v>971</v>
      </c>
      <c r="F530" s="16"/>
      <c r="G530" s="17">
        <v>2256.43</v>
      </c>
      <c r="H530" s="17">
        <f t="shared" si="12"/>
        <v>2235536.8899999983</v>
      </c>
      <c r="I530" s="5"/>
    </row>
    <row r="531" spans="1:9" ht="15">
      <c r="A531" s="36">
        <v>42138</v>
      </c>
      <c r="B531" s="108">
        <v>6</v>
      </c>
      <c r="C531" s="109" t="s">
        <v>1027</v>
      </c>
      <c r="D531" s="19" t="s">
        <v>1030</v>
      </c>
      <c r="E531" s="19" t="s">
        <v>1039</v>
      </c>
      <c r="F531" s="16"/>
      <c r="G531" s="17">
        <v>2500</v>
      </c>
      <c r="H531" s="17">
        <f t="shared" si="12"/>
        <v>2233036.8899999983</v>
      </c>
      <c r="I531" s="5"/>
    </row>
    <row r="532" spans="1:9" ht="15">
      <c r="A532" s="36">
        <v>42138</v>
      </c>
      <c r="B532" s="108">
        <v>5</v>
      </c>
      <c r="C532" s="109" t="s">
        <v>1028</v>
      </c>
      <c r="D532" s="19" t="s">
        <v>20</v>
      </c>
      <c r="E532" s="123" t="s">
        <v>1031</v>
      </c>
      <c r="F532" s="16"/>
      <c r="G532" s="17">
        <v>4830.86</v>
      </c>
      <c r="H532" s="17">
        <f t="shared" si="12"/>
        <v>2228206.0299999984</v>
      </c>
      <c r="I532" s="5"/>
    </row>
    <row r="533" spans="1:9" ht="15">
      <c r="A533" s="36">
        <v>42138</v>
      </c>
      <c r="B533" s="108">
        <v>5</v>
      </c>
      <c r="C533" s="109" t="s">
        <v>1029</v>
      </c>
      <c r="D533" s="19" t="s">
        <v>72</v>
      </c>
      <c r="E533" s="124" t="s">
        <v>1032</v>
      </c>
      <c r="F533" s="16"/>
      <c r="G533" s="17">
        <v>7248</v>
      </c>
      <c r="H533" s="17">
        <f t="shared" si="12"/>
        <v>2220958.0299999984</v>
      </c>
      <c r="I533" s="5"/>
    </row>
    <row r="534" spans="1:9" ht="15">
      <c r="A534" s="36">
        <v>42138</v>
      </c>
      <c r="B534" s="108">
        <v>5</v>
      </c>
      <c r="C534" s="112" t="s">
        <v>973</v>
      </c>
      <c r="D534" s="20" t="s">
        <v>70</v>
      </c>
      <c r="E534" s="19" t="s">
        <v>974</v>
      </c>
      <c r="F534" s="16"/>
      <c r="G534" s="17">
        <v>8277.5</v>
      </c>
      <c r="H534" s="17">
        <f t="shared" si="12"/>
        <v>2212680.5299999984</v>
      </c>
      <c r="I534" s="5"/>
    </row>
    <row r="535" spans="1:9" ht="15">
      <c r="A535" s="36">
        <v>42138</v>
      </c>
      <c r="B535" s="108">
        <v>5</v>
      </c>
      <c r="C535" s="112" t="s">
        <v>975</v>
      </c>
      <c r="D535" s="15" t="s">
        <v>976</v>
      </c>
      <c r="E535" s="19"/>
      <c r="F535" s="16"/>
      <c r="G535" s="17">
        <v>147547.3</v>
      </c>
      <c r="H535" s="17">
        <f t="shared" si="12"/>
        <v>2065133.2299999984</v>
      </c>
      <c r="I535" s="5"/>
    </row>
    <row r="536" spans="1:9" ht="15">
      <c r="A536" s="36">
        <v>42138</v>
      </c>
      <c r="B536" s="108">
        <v>5</v>
      </c>
      <c r="C536" s="112" t="s">
        <v>978</v>
      </c>
      <c r="D536" s="106" t="s">
        <v>35</v>
      </c>
      <c r="E536" s="19" t="s">
        <v>979</v>
      </c>
      <c r="F536" s="16"/>
      <c r="G536" s="17">
        <v>1380.4</v>
      </c>
      <c r="H536" s="17">
        <f t="shared" si="12"/>
        <v>2063752.8299999984</v>
      </c>
      <c r="I536" s="5"/>
    </row>
    <row r="537" spans="1:9" ht="15">
      <c r="A537" s="36">
        <v>42138</v>
      </c>
      <c r="B537" s="108">
        <v>5</v>
      </c>
      <c r="C537" s="112" t="s">
        <v>980</v>
      </c>
      <c r="D537" s="19" t="s">
        <v>36</v>
      </c>
      <c r="E537" s="124" t="s">
        <v>971</v>
      </c>
      <c r="F537" s="16"/>
      <c r="G537" s="17">
        <v>8486.29</v>
      </c>
      <c r="H537" s="17">
        <f t="shared" si="12"/>
        <v>2055266.5399999984</v>
      </c>
      <c r="I537" s="5"/>
    </row>
    <row r="538" spans="1:9" ht="15">
      <c r="A538" s="36">
        <v>42138</v>
      </c>
      <c r="B538" s="108">
        <v>5</v>
      </c>
      <c r="C538" s="112" t="s">
        <v>981</v>
      </c>
      <c r="D538" s="19" t="s">
        <v>31</v>
      </c>
      <c r="E538" s="19" t="s">
        <v>982</v>
      </c>
      <c r="F538" s="16"/>
      <c r="G538" s="17">
        <v>58279.81</v>
      </c>
      <c r="H538" s="17">
        <f t="shared" si="12"/>
        <v>1996986.7299999984</v>
      </c>
      <c r="I538" s="5"/>
    </row>
    <row r="539" spans="1:9" ht="15">
      <c r="A539" s="36">
        <v>42138</v>
      </c>
      <c r="B539" s="108">
        <v>5</v>
      </c>
      <c r="C539" s="112" t="s">
        <v>983</v>
      </c>
      <c r="D539" s="20" t="s">
        <v>984</v>
      </c>
      <c r="E539" s="19" t="s">
        <v>1050</v>
      </c>
      <c r="F539" s="16"/>
      <c r="G539" s="17">
        <v>3177</v>
      </c>
      <c r="H539" s="17">
        <f t="shared" si="12"/>
        <v>1993809.7299999984</v>
      </c>
      <c r="I539" s="5"/>
    </row>
    <row r="540" spans="1:9" ht="15">
      <c r="A540" s="36">
        <v>42138</v>
      </c>
      <c r="B540" s="108">
        <v>5</v>
      </c>
      <c r="C540" s="112" t="s">
        <v>994</v>
      </c>
      <c r="D540" s="19" t="s">
        <v>62</v>
      </c>
      <c r="E540" s="124" t="s">
        <v>995</v>
      </c>
      <c r="F540" s="16"/>
      <c r="G540" s="17">
        <v>7413.87</v>
      </c>
      <c r="H540" s="17">
        <f t="shared" si="12"/>
        <v>1986395.8599999982</v>
      </c>
      <c r="I540" s="5"/>
    </row>
    <row r="541" spans="1:9" ht="15">
      <c r="A541" s="36">
        <v>42138</v>
      </c>
      <c r="B541" s="108">
        <v>5</v>
      </c>
      <c r="C541" s="112" t="s">
        <v>996</v>
      </c>
      <c r="D541" s="19" t="s">
        <v>48</v>
      </c>
      <c r="E541" s="124" t="s">
        <v>997</v>
      </c>
      <c r="F541" s="16"/>
      <c r="G541" s="17">
        <v>7330</v>
      </c>
      <c r="H541" s="17">
        <f t="shared" si="12"/>
        <v>1979065.8599999982</v>
      </c>
      <c r="I541" s="5"/>
    </row>
    <row r="542" spans="1:9" ht="15">
      <c r="A542" s="36">
        <v>42139</v>
      </c>
      <c r="B542" s="108">
        <v>5</v>
      </c>
      <c r="C542" s="109" t="s">
        <v>1037</v>
      </c>
      <c r="D542" s="19" t="s">
        <v>20</v>
      </c>
      <c r="E542" s="123" t="s">
        <v>1038</v>
      </c>
      <c r="F542" s="16"/>
      <c r="G542" s="17">
        <v>4981.99</v>
      </c>
      <c r="H542" s="17">
        <f t="shared" si="12"/>
        <v>1974083.8699999982</v>
      </c>
      <c r="I542" s="5"/>
    </row>
    <row r="543" spans="1:9" ht="15">
      <c r="A543" s="36">
        <v>42142</v>
      </c>
      <c r="B543" s="108">
        <v>5</v>
      </c>
      <c r="C543" s="112" t="s">
        <v>998</v>
      </c>
      <c r="D543" s="15" t="s">
        <v>77</v>
      </c>
      <c r="E543" s="15" t="s">
        <v>1051</v>
      </c>
      <c r="F543" s="16"/>
      <c r="G543" s="17">
        <v>28610</v>
      </c>
      <c r="H543" s="17">
        <f t="shared" si="12"/>
        <v>1945473.8699999982</v>
      </c>
      <c r="I543" s="5"/>
    </row>
    <row r="544" spans="1:9" ht="15">
      <c r="A544" s="36">
        <v>42142</v>
      </c>
      <c r="B544" s="108">
        <v>5</v>
      </c>
      <c r="C544" s="112" t="s">
        <v>1008</v>
      </c>
      <c r="D544" s="15" t="s">
        <v>77</v>
      </c>
      <c r="E544" s="15" t="s">
        <v>1009</v>
      </c>
      <c r="F544" s="16"/>
      <c r="G544" s="17">
        <v>190479</v>
      </c>
      <c r="H544" s="17">
        <f t="shared" si="12"/>
        <v>1754994.8699999982</v>
      </c>
      <c r="I544" s="5"/>
    </row>
    <row r="545" spans="1:9" ht="15">
      <c r="A545" s="36">
        <v>42142</v>
      </c>
      <c r="B545" s="108">
        <v>5</v>
      </c>
      <c r="C545" s="112"/>
      <c r="D545" s="103" t="s">
        <v>1044</v>
      </c>
      <c r="E545" s="15"/>
      <c r="F545" s="16">
        <v>320</v>
      </c>
      <c r="G545" s="17"/>
      <c r="H545" s="17">
        <f t="shared" si="12"/>
        <v>1755314.8699999982</v>
      </c>
      <c r="I545" s="5"/>
    </row>
    <row r="546" spans="1:9" ht="15">
      <c r="A546" s="36">
        <v>42142</v>
      </c>
      <c r="B546" s="108">
        <v>5</v>
      </c>
      <c r="C546" s="112" t="s">
        <v>999</v>
      </c>
      <c r="D546" s="19" t="s">
        <v>59</v>
      </c>
      <c r="E546" s="19" t="s">
        <v>1000</v>
      </c>
      <c r="F546" s="16"/>
      <c r="G546" s="17">
        <v>5628.15</v>
      </c>
      <c r="H546" s="17">
        <f t="shared" si="12"/>
        <v>1749686.7199999983</v>
      </c>
      <c r="I546" s="5"/>
    </row>
    <row r="547" spans="1:9" ht="15">
      <c r="A547" s="36">
        <v>42142</v>
      </c>
      <c r="B547" s="108">
        <v>5</v>
      </c>
      <c r="C547" s="112" t="s">
        <v>1001</v>
      </c>
      <c r="D547" s="19" t="s">
        <v>58</v>
      </c>
      <c r="E547" s="19" t="s">
        <v>1002</v>
      </c>
      <c r="F547" s="16"/>
      <c r="G547" s="17">
        <v>11600</v>
      </c>
      <c r="H547" s="17">
        <f t="shared" si="12"/>
        <v>1738086.7199999983</v>
      </c>
      <c r="I547" s="5"/>
    </row>
    <row r="548" spans="1:9" ht="15">
      <c r="A548" s="36">
        <v>42142</v>
      </c>
      <c r="B548" s="108">
        <v>5</v>
      </c>
      <c r="C548" s="112" t="s">
        <v>1003</v>
      </c>
      <c r="D548" s="19" t="s">
        <v>1004</v>
      </c>
      <c r="E548" s="19" t="s">
        <v>1005</v>
      </c>
      <c r="F548" s="16"/>
      <c r="G548" s="17">
        <v>8120</v>
      </c>
      <c r="H548" s="17">
        <f t="shared" si="12"/>
        <v>1729966.7199999983</v>
      </c>
      <c r="I548" s="5"/>
    </row>
    <row r="549" spans="1:9" ht="15">
      <c r="A549" s="36">
        <v>42142</v>
      </c>
      <c r="B549" s="108">
        <v>5</v>
      </c>
      <c r="C549" s="112" t="s">
        <v>1006</v>
      </c>
      <c r="D549" s="19" t="s">
        <v>58</v>
      </c>
      <c r="E549" s="19" t="s">
        <v>1007</v>
      </c>
      <c r="F549" s="16"/>
      <c r="G549" s="17">
        <v>11600</v>
      </c>
      <c r="H549" s="17">
        <f t="shared" si="12"/>
        <v>1718366.7199999983</v>
      </c>
      <c r="I549" s="5"/>
    </row>
    <row r="550" spans="1:9" ht="15">
      <c r="A550" s="36">
        <v>42143</v>
      </c>
      <c r="B550" s="108">
        <v>5</v>
      </c>
      <c r="C550" s="112"/>
      <c r="D550" s="21" t="s">
        <v>1140</v>
      </c>
      <c r="E550" s="124"/>
      <c r="F550" s="16">
        <v>258</v>
      </c>
      <c r="G550" s="17"/>
      <c r="H550" s="17">
        <f t="shared" si="12"/>
        <v>1718624.7199999983</v>
      </c>
      <c r="I550" s="5"/>
    </row>
    <row r="551" spans="1:9" ht="15">
      <c r="A551" s="36">
        <v>42143</v>
      </c>
      <c r="B551" s="108">
        <v>5</v>
      </c>
      <c r="C551" s="112"/>
      <c r="D551" s="21" t="s">
        <v>1045</v>
      </c>
      <c r="E551" s="124"/>
      <c r="F551" s="16">
        <v>0.13</v>
      </c>
      <c r="G551" s="17"/>
      <c r="H551" s="17">
        <f t="shared" si="12"/>
        <v>1718624.8499999982</v>
      </c>
      <c r="I551" s="5"/>
    </row>
    <row r="552" spans="1:9" ht="15">
      <c r="A552" s="36">
        <v>42143</v>
      </c>
      <c r="B552" s="108">
        <v>6</v>
      </c>
      <c r="C552" s="109" t="s">
        <v>1040</v>
      </c>
      <c r="D552" s="19" t="s">
        <v>920</v>
      </c>
      <c r="E552" s="19" t="s">
        <v>1042</v>
      </c>
      <c r="F552" s="16"/>
      <c r="G552" s="17">
        <v>2500</v>
      </c>
      <c r="H552" s="17">
        <f t="shared" si="12"/>
        <v>1716124.8499999982</v>
      </c>
      <c r="I552" s="5"/>
    </row>
    <row r="553" spans="1:9" ht="15">
      <c r="A553" s="36">
        <v>42144</v>
      </c>
      <c r="B553" s="108">
        <v>8</v>
      </c>
      <c r="C553" s="109" t="s">
        <v>1041</v>
      </c>
      <c r="D553" s="19" t="s">
        <v>20</v>
      </c>
      <c r="E553" s="123" t="s">
        <v>1043</v>
      </c>
      <c r="F553" s="16"/>
      <c r="G553" s="17">
        <v>4962.59</v>
      </c>
      <c r="H553" s="17">
        <f t="shared" si="12"/>
        <v>1711162.2599999981</v>
      </c>
      <c r="I553" s="5"/>
    </row>
    <row r="554" spans="1:9" ht="15">
      <c r="A554" s="36">
        <v>42144</v>
      </c>
      <c r="B554" s="108">
        <v>5</v>
      </c>
      <c r="C554" s="139" t="s">
        <v>1010</v>
      </c>
      <c r="D554" s="20" t="s">
        <v>46</v>
      </c>
      <c r="E554" s="19" t="s">
        <v>1011</v>
      </c>
      <c r="F554" s="16"/>
      <c r="G554" s="17">
        <v>1296</v>
      </c>
      <c r="H554" s="17">
        <f t="shared" si="12"/>
        <v>1709866.2599999981</v>
      </c>
      <c r="I554" s="5"/>
    </row>
    <row r="555" spans="1:9" ht="15">
      <c r="A555" s="36">
        <v>42145</v>
      </c>
      <c r="B555" s="108">
        <v>5</v>
      </c>
      <c r="C555" s="112" t="s">
        <v>1012</v>
      </c>
      <c r="D555" s="19" t="s">
        <v>59</v>
      </c>
      <c r="E555" s="19" t="s">
        <v>1013</v>
      </c>
      <c r="F555" s="16"/>
      <c r="G555" s="17">
        <v>1823.39</v>
      </c>
      <c r="H555" s="17">
        <f t="shared" si="12"/>
        <v>1708042.8699999982</v>
      </c>
      <c r="I555" s="5"/>
    </row>
    <row r="556" spans="1:9" ht="15">
      <c r="A556" s="36">
        <v>42145</v>
      </c>
      <c r="B556" s="108">
        <v>5</v>
      </c>
      <c r="C556" s="112" t="s">
        <v>1014</v>
      </c>
      <c r="D556" s="104" t="s">
        <v>29</v>
      </c>
      <c r="E556" s="105" t="s">
        <v>1015</v>
      </c>
      <c r="F556" s="16"/>
      <c r="G556" s="17">
        <v>7864.15</v>
      </c>
      <c r="H556" s="17">
        <f t="shared" si="12"/>
        <v>1700178.7199999983</v>
      </c>
      <c r="I556" s="5"/>
    </row>
    <row r="557" spans="1:9" ht="15">
      <c r="A557" s="36">
        <v>42145</v>
      </c>
      <c r="B557" s="108">
        <v>5</v>
      </c>
      <c r="C557" s="112" t="s">
        <v>1016</v>
      </c>
      <c r="D557" s="138" t="s">
        <v>29</v>
      </c>
      <c r="E557" s="19" t="s">
        <v>1017</v>
      </c>
      <c r="F557" s="16"/>
      <c r="G557" s="17">
        <v>21146.4</v>
      </c>
      <c r="H557" s="17">
        <f t="shared" si="12"/>
        <v>1679032.3199999984</v>
      </c>
      <c r="I557" s="5"/>
    </row>
    <row r="558" spans="1:9" ht="15">
      <c r="A558" s="36">
        <v>42146</v>
      </c>
      <c r="B558" s="108">
        <v>5</v>
      </c>
      <c r="C558" s="112" t="s">
        <v>1018</v>
      </c>
      <c r="D558" s="104" t="s">
        <v>28</v>
      </c>
      <c r="E558" s="19" t="s">
        <v>1019</v>
      </c>
      <c r="F558" s="16"/>
      <c r="G558" s="17">
        <v>1854.57</v>
      </c>
      <c r="H558" s="17">
        <f t="shared" si="12"/>
        <v>1677177.7499999984</v>
      </c>
      <c r="I558" s="5"/>
    </row>
    <row r="559" spans="1:9" ht="15">
      <c r="A559" s="36">
        <v>42146</v>
      </c>
      <c r="B559" s="108">
        <v>5</v>
      </c>
      <c r="C559" s="112" t="s">
        <v>1020</v>
      </c>
      <c r="D559" s="19" t="s">
        <v>1021</v>
      </c>
      <c r="E559" s="19" t="s">
        <v>1022</v>
      </c>
      <c r="F559" s="16"/>
      <c r="G559" s="17">
        <v>2300</v>
      </c>
      <c r="H559" s="17">
        <f t="shared" si="12"/>
        <v>1674877.7499999984</v>
      </c>
      <c r="I559" s="5"/>
    </row>
    <row r="560" spans="1:9" ht="15">
      <c r="A560" s="36">
        <v>42146</v>
      </c>
      <c r="B560" s="108">
        <v>5</v>
      </c>
      <c r="C560" s="112" t="s">
        <v>1023</v>
      </c>
      <c r="D560" s="19" t="s">
        <v>73</v>
      </c>
      <c r="E560" s="19" t="s">
        <v>1024</v>
      </c>
      <c r="F560" s="16"/>
      <c r="G560" s="17">
        <v>10497.3</v>
      </c>
      <c r="H560" s="17">
        <f t="shared" si="12"/>
        <v>1664380.4499999983</v>
      </c>
      <c r="I560" s="5"/>
    </row>
    <row r="561" spans="1:9" ht="15">
      <c r="A561" s="36">
        <v>42146</v>
      </c>
      <c r="B561" s="108">
        <v>5</v>
      </c>
      <c r="C561" s="112" t="s">
        <v>1025</v>
      </c>
      <c r="D561" s="19" t="s">
        <v>74</v>
      </c>
      <c r="E561" s="19" t="s">
        <v>1026</v>
      </c>
      <c r="F561" s="16"/>
      <c r="G561" s="17">
        <v>12400</v>
      </c>
      <c r="H561" s="17">
        <f aca="true" t="shared" si="13" ref="H561:H598">H560+F561-G561</f>
        <v>1651980.4499999983</v>
      </c>
      <c r="I561" s="5"/>
    </row>
    <row r="562" spans="1:9" ht="15">
      <c r="A562" s="36">
        <v>42149</v>
      </c>
      <c r="B562" s="108">
        <v>5</v>
      </c>
      <c r="C562" s="112"/>
      <c r="D562" s="103" t="s">
        <v>1136</v>
      </c>
      <c r="E562" s="19"/>
      <c r="F562" s="16">
        <v>310836.77</v>
      </c>
      <c r="G562" s="17"/>
      <c r="H562" s="17">
        <f t="shared" si="13"/>
        <v>1962817.2199999983</v>
      </c>
      <c r="I562" s="5"/>
    </row>
    <row r="563" spans="1:9" ht="15">
      <c r="A563" s="36">
        <v>42151</v>
      </c>
      <c r="B563" s="108">
        <v>5</v>
      </c>
      <c r="C563" s="112" t="s">
        <v>1033</v>
      </c>
      <c r="D563" s="19" t="s">
        <v>1034</v>
      </c>
      <c r="E563" s="19" t="s">
        <v>1130</v>
      </c>
      <c r="F563" s="16"/>
      <c r="G563" s="17">
        <v>12392.2</v>
      </c>
      <c r="H563" s="17">
        <f t="shared" si="13"/>
        <v>1950425.0199999984</v>
      </c>
      <c r="I563" s="5"/>
    </row>
    <row r="564" spans="1:9" ht="15">
      <c r="A564" s="36">
        <v>42151</v>
      </c>
      <c r="B564" s="108">
        <v>5</v>
      </c>
      <c r="C564" s="112" t="s">
        <v>1035</v>
      </c>
      <c r="D564" s="19" t="s">
        <v>60</v>
      </c>
      <c r="E564" s="19" t="s">
        <v>1036</v>
      </c>
      <c r="F564" s="16"/>
      <c r="G564" s="17">
        <v>2148</v>
      </c>
      <c r="H564" s="17">
        <f t="shared" si="13"/>
        <v>1948277.0199999984</v>
      </c>
      <c r="I564" s="5"/>
    </row>
    <row r="565" spans="1:9" ht="15">
      <c r="A565" s="36">
        <v>42152</v>
      </c>
      <c r="B565" s="108">
        <v>5</v>
      </c>
      <c r="C565" s="109" t="s">
        <v>1052</v>
      </c>
      <c r="D565" s="19" t="s">
        <v>72</v>
      </c>
      <c r="E565" s="124" t="s">
        <v>1053</v>
      </c>
      <c r="F565" s="16"/>
      <c r="G565" s="17">
        <v>9649.98</v>
      </c>
      <c r="H565" s="17">
        <f t="shared" si="13"/>
        <v>1938627.0399999984</v>
      </c>
      <c r="I565" s="5"/>
    </row>
    <row r="566" spans="1:9" ht="15">
      <c r="A566" s="36">
        <v>42152</v>
      </c>
      <c r="B566" s="108">
        <v>8</v>
      </c>
      <c r="C566" s="109" t="s">
        <v>1054</v>
      </c>
      <c r="D566" s="19" t="s">
        <v>52</v>
      </c>
      <c r="E566" s="124" t="s">
        <v>1053</v>
      </c>
      <c r="F566" s="16"/>
      <c r="G566" s="17">
        <v>2256.43</v>
      </c>
      <c r="H566" s="17">
        <f t="shared" si="13"/>
        <v>1936370.6099999985</v>
      </c>
      <c r="I566" s="5"/>
    </row>
    <row r="567" spans="1:9" ht="15">
      <c r="A567" s="36">
        <v>42152</v>
      </c>
      <c r="B567" s="108">
        <v>8</v>
      </c>
      <c r="C567" s="109" t="s">
        <v>1055</v>
      </c>
      <c r="D567" s="19" t="s">
        <v>20</v>
      </c>
      <c r="E567" s="123" t="s">
        <v>1056</v>
      </c>
      <c r="F567" s="16"/>
      <c r="G567" s="17">
        <v>4910.05</v>
      </c>
      <c r="H567" s="17">
        <f t="shared" si="13"/>
        <v>1931460.5599999984</v>
      </c>
      <c r="I567" s="5"/>
    </row>
    <row r="568" spans="1:9" ht="15">
      <c r="A568" s="36">
        <v>42152</v>
      </c>
      <c r="B568" s="108">
        <v>6</v>
      </c>
      <c r="C568" s="109" t="s">
        <v>1057</v>
      </c>
      <c r="D568" s="19" t="s">
        <v>1059</v>
      </c>
      <c r="E568" s="124" t="s">
        <v>1060</v>
      </c>
      <c r="F568" s="16"/>
      <c r="G568" s="17">
        <v>1896.48</v>
      </c>
      <c r="H568" s="17">
        <f t="shared" si="13"/>
        <v>1929564.0799999984</v>
      </c>
      <c r="I568" s="5"/>
    </row>
    <row r="569" spans="1:9" ht="15">
      <c r="A569" s="36">
        <v>42152</v>
      </c>
      <c r="B569" s="108">
        <v>6</v>
      </c>
      <c r="C569" s="109" t="s">
        <v>1058</v>
      </c>
      <c r="D569" s="19" t="s">
        <v>1061</v>
      </c>
      <c r="E569" s="19" t="s">
        <v>1062</v>
      </c>
      <c r="F569" s="16"/>
      <c r="G569" s="17">
        <v>3302</v>
      </c>
      <c r="H569" s="17">
        <f t="shared" si="13"/>
        <v>1926262.0799999984</v>
      </c>
      <c r="I569" s="5"/>
    </row>
    <row r="570" spans="1:9" ht="15">
      <c r="A570" s="36">
        <v>42152</v>
      </c>
      <c r="B570" s="108">
        <v>6</v>
      </c>
      <c r="C570" s="109" t="s">
        <v>1063</v>
      </c>
      <c r="D570" s="19" t="s">
        <v>1064</v>
      </c>
      <c r="E570" s="19" t="s">
        <v>1065</v>
      </c>
      <c r="F570" s="16"/>
      <c r="G570" s="17">
        <v>12437.74</v>
      </c>
      <c r="H570" s="17">
        <f t="shared" si="13"/>
        <v>1913824.3399999985</v>
      </c>
      <c r="I570" s="5"/>
    </row>
    <row r="571" spans="1:9" ht="15">
      <c r="A571" s="36">
        <v>42152</v>
      </c>
      <c r="B571" s="108">
        <v>5</v>
      </c>
      <c r="C571" s="109" t="s">
        <v>1076</v>
      </c>
      <c r="D571" s="20" t="s">
        <v>70</v>
      </c>
      <c r="E571" s="19" t="s">
        <v>1077</v>
      </c>
      <c r="F571" s="16"/>
      <c r="G571" s="17">
        <v>8362.35</v>
      </c>
      <c r="H571" s="17">
        <f t="shared" si="13"/>
        <v>1905461.9899999984</v>
      </c>
      <c r="I571" s="5"/>
    </row>
    <row r="572" spans="1:9" ht="15">
      <c r="A572" s="36">
        <v>42152</v>
      </c>
      <c r="B572" s="108">
        <v>5</v>
      </c>
      <c r="C572" s="109" t="s">
        <v>1078</v>
      </c>
      <c r="D572" s="15" t="s">
        <v>1079</v>
      </c>
      <c r="E572" s="19"/>
      <c r="F572" s="16"/>
      <c r="G572" s="17">
        <v>148761.75</v>
      </c>
      <c r="H572" s="17">
        <f t="shared" si="13"/>
        <v>1756700.2399999984</v>
      </c>
      <c r="I572" s="5"/>
    </row>
    <row r="573" spans="1:9" ht="15">
      <c r="A573" s="36">
        <v>42152</v>
      </c>
      <c r="B573" s="108">
        <v>5</v>
      </c>
      <c r="C573" s="109"/>
      <c r="D573" s="103" t="s">
        <v>1081</v>
      </c>
      <c r="E573" s="19"/>
      <c r="F573" s="16">
        <v>292.6</v>
      </c>
      <c r="G573" s="17"/>
      <c r="H573" s="17">
        <f t="shared" si="13"/>
        <v>1756992.8399999985</v>
      </c>
      <c r="I573" s="5"/>
    </row>
    <row r="574" spans="1:9" ht="15">
      <c r="A574" s="36">
        <v>42153</v>
      </c>
      <c r="B574" s="108">
        <v>5</v>
      </c>
      <c r="C574" s="112" t="s">
        <v>1072</v>
      </c>
      <c r="D574" s="22" t="s">
        <v>1073</v>
      </c>
      <c r="E574" s="19"/>
      <c r="F574" s="16"/>
      <c r="G574" s="17">
        <v>169034.87</v>
      </c>
      <c r="H574" s="17">
        <f t="shared" si="13"/>
        <v>1587957.9699999983</v>
      </c>
      <c r="I574" s="5"/>
    </row>
    <row r="575" spans="1:9" ht="15">
      <c r="A575" s="36">
        <v>42153</v>
      </c>
      <c r="B575" s="108">
        <v>5</v>
      </c>
      <c r="C575" s="112" t="s">
        <v>1074</v>
      </c>
      <c r="D575" s="22" t="s">
        <v>1075</v>
      </c>
      <c r="E575" s="19"/>
      <c r="F575" s="16"/>
      <c r="G575" s="17">
        <v>145784.19</v>
      </c>
      <c r="H575" s="17">
        <f t="shared" si="13"/>
        <v>1442173.7799999984</v>
      </c>
      <c r="I575" s="5"/>
    </row>
    <row r="576" spans="1:9" ht="15">
      <c r="A576" s="36">
        <v>42153</v>
      </c>
      <c r="B576" s="108">
        <v>5</v>
      </c>
      <c r="C576" s="109" t="s">
        <v>1082</v>
      </c>
      <c r="D576" s="15" t="s">
        <v>243</v>
      </c>
      <c r="E576" s="19" t="s">
        <v>1083</v>
      </c>
      <c r="F576" s="16"/>
      <c r="G576" s="17">
        <v>12500</v>
      </c>
      <c r="H576" s="17">
        <f t="shared" si="13"/>
        <v>1429673.7799999984</v>
      </c>
      <c r="I576" s="5"/>
    </row>
    <row r="577" spans="1:9" ht="15">
      <c r="A577" s="36">
        <v>42153</v>
      </c>
      <c r="B577" s="108">
        <v>5</v>
      </c>
      <c r="C577" s="109" t="s">
        <v>1084</v>
      </c>
      <c r="D577" s="15" t="s">
        <v>1085</v>
      </c>
      <c r="E577" s="19" t="s">
        <v>1086</v>
      </c>
      <c r="F577" s="16"/>
      <c r="G577" s="17">
        <v>5850</v>
      </c>
      <c r="H577" s="17">
        <f t="shared" si="13"/>
        <v>1423823.7799999984</v>
      </c>
      <c r="I577" s="5"/>
    </row>
    <row r="578" spans="1:9" ht="15">
      <c r="A578" s="36">
        <v>42153</v>
      </c>
      <c r="B578" s="108">
        <v>5</v>
      </c>
      <c r="C578" s="109" t="s">
        <v>1087</v>
      </c>
      <c r="D578" s="15" t="s">
        <v>1088</v>
      </c>
      <c r="E578" s="19" t="s">
        <v>1089</v>
      </c>
      <c r="F578" s="16"/>
      <c r="G578" s="17">
        <v>4108</v>
      </c>
      <c r="H578" s="17">
        <f t="shared" si="13"/>
        <v>1419715.7799999984</v>
      </c>
      <c r="I578" s="5"/>
    </row>
    <row r="579" spans="1:9" ht="15">
      <c r="A579" s="36">
        <v>42153</v>
      </c>
      <c r="B579" s="108">
        <v>5</v>
      </c>
      <c r="C579" s="109" t="s">
        <v>1090</v>
      </c>
      <c r="D579" s="106" t="s">
        <v>35</v>
      </c>
      <c r="E579" s="19" t="s">
        <v>1091</v>
      </c>
      <c r="F579" s="16"/>
      <c r="G579" s="17">
        <v>1380.4</v>
      </c>
      <c r="H579" s="17">
        <f t="shared" si="13"/>
        <v>1418335.3799999985</v>
      </c>
      <c r="I579" s="5"/>
    </row>
    <row r="580" spans="1:9" ht="15">
      <c r="A580" s="36">
        <v>42153</v>
      </c>
      <c r="B580" s="108">
        <v>5</v>
      </c>
      <c r="C580" s="109" t="s">
        <v>1092</v>
      </c>
      <c r="D580" s="19" t="s">
        <v>36</v>
      </c>
      <c r="E580" s="124" t="s">
        <v>1053</v>
      </c>
      <c r="F580" s="16"/>
      <c r="G580" s="17">
        <v>8486.3</v>
      </c>
      <c r="H580" s="17">
        <f t="shared" si="13"/>
        <v>1409849.0799999984</v>
      </c>
      <c r="I580" s="5"/>
    </row>
    <row r="581" spans="1:9" ht="15">
      <c r="A581" s="36">
        <v>42153</v>
      </c>
      <c r="B581" s="108">
        <v>6</v>
      </c>
      <c r="C581" s="109" t="s">
        <v>1066</v>
      </c>
      <c r="D581" s="19" t="s">
        <v>20</v>
      </c>
      <c r="E581" s="123" t="s">
        <v>1067</v>
      </c>
      <c r="F581" s="16"/>
      <c r="G581" s="17">
        <v>4895.5</v>
      </c>
      <c r="H581" s="17">
        <f t="shared" si="13"/>
        <v>1404953.5799999984</v>
      </c>
      <c r="I581" s="5"/>
    </row>
    <row r="582" spans="1:9" ht="15">
      <c r="A582" s="36">
        <v>42153</v>
      </c>
      <c r="B582" s="108">
        <v>6</v>
      </c>
      <c r="C582" s="109" t="s">
        <v>1068</v>
      </c>
      <c r="D582" s="19" t="s">
        <v>59</v>
      </c>
      <c r="E582" s="19" t="s">
        <v>1069</v>
      </c>
      <c r="F582" s="16"/>
      <c r="G582" s="17">
        <v>3117.77</v>
      </c>
      <c r="H582" s="17">
        <f t="shared" si="13"/>
        <v>1401835.8099999984</v>
      </c>
      <c r="I582" s="5"/>
    </row>
    <row r="583" spans="1:9" ht="15">
      <c r="A583" s="36">
        <v>42153</v>
      </c>
      <c r="B583" s="108">
        <v>6</v>
      </c>
      <c r="C583" s="109" t="s">
        <v>1070</v>
      </c>
      <c r="D583" s="19" t="s">
        <v>54</v>
      </c>
      <c r="E583" s="19" t="s">
        <v>1071</v>
      </c>
      <c r="F583" s="16"/>
      <c r="G583" s="17">
        <v>1392</v>
      </c>
      <c r="H583" s="17">
        <f t="shared" si="13"/>
        <v>1400443.8099999984</v>
      </c>
      <c r="I583" s="5"/>
    </row>
    <row r="584" spans="1:9" ht="15">
      <c r="A584" s="36">
        <v>42153</v>
      </c>
      <c r="B584" s="108">
        <v>5</v>
      </c>
      <c r="C584" s="112" t="s">
        <v>1093</v>
      </c>
      <c r="D584" s="22" t="s">
        <v>1004</v>
      </c>
      <c r="E584" s="19" t="s">
        <v>1094</v>
      </c>
      <c r="F584" s="16"/>
      <c r="G584" s="17">
        <v>1531.2</v>
      </c>
      <c r="H584" s="17">
        <f t="shared" si="13"/>
        <v>1398912.6099999985</v>
      </c>
      <c r="I584" s="5"/>
    </row>
    <row r="585" spans="1:9" ht="15">
      <c r="A585" s="36">
        <v>42153</v>
      </c>
      <c r="B585" s="108">
        <v>5</v>
      </c>
      <c r="C585" s="112" t="s">
        <v>1095</v>
      </c>
      <c r="D585" s="22" t="s">
        <v>62</v>
      </c>
      <c r="E585" s="19" t="s">
        <v>1096</v>
      </c>
      <c r="F585" s="16"/>
      <c r="G585" s="17">
        <v>1850</v>
      </c>
      <c r="H585" s="17">
        <f t="shared" si="13"/>
        <v>1397062.6099999985</v>
      </c>
      <c r="I585" s="5"/>
    </row>
    <row r="586" spans="1:9" ht="15">
      <c r="A586" s="36">
        <v>42153</v>
      </c>
      <c r="B586" s="108">
        <v>5</v>
      </c>
      <c r="C586" s="112" t="s">
        <v>1097</v>
      </c>
      <c r="D586" s="19" t="s">
        <v>59</v>
      </c>
      <c r="E586" s="19" t="s">
        <v>1098</v>
      </c>
      <c r="F586" s="16"/>
      <c r="G586" s="17">
        <v>4993.77</v>
      </c>
      <c r="H586" s="17">
        <f t="shared" si="13"/>
        <v>1392068.8399999985</v>
      </c>
      <c r="I586" s="5"/>
    </row>
    <row r="587" spans="1:9" ht="15">
      <c r="A587" s="36">
        <v>42153</v>
      </c>
      <c r="B587" s="108">
        <v>5</v>
      </c>
      <c r="C587" s="112" t="s">
        <v>1107</v>
      </c>
      <c r="D587" s="19" t="s">
        <v>65</v>
      </c>
      <c r="E587" s="124" t="s">
        <v>1108</v>
      </c>
      <c r="F587" s="16"/>
      <c r="G587" s="17">
        <v>6234.2</v>
      </c>
      <c r="H587" s="17">
        <f t="shared" si="13"/>
        <v>1385834.6399999985</v>
      </c>
      <c r="I587" s="5"/>
    </row>
    <row r="588" spans="1:9" ht="15">
      <c r="A588" s="36">
        <v>42153</v>
      </c>
      <c r="B588" s="108">
        <v>5</v>
      </c>
      <c r="C588" s="112" t="s">
        <v>1109</v>
      </c>
      <c r="D588" s="19" t="s">
        <v>594</v>
      </c>
      <c r="E588" s="19" t="s">
        <v>1110</v>
      </c>
      <c r="F588" s="16"/>
      <c r="G588" s="17">
        <v>2320</v>
      </c>
      <c r="H588" s="17">
        <f t="shared" si="13"/>
        <v>1383514.6399999985</v>
      </c>
      <c r="I588" s="5"/>
    </row>
    <row r="589" spans="1:9" ht="15">
      <c r="A589" s="36">
        <v>42153</v>
      </c>
      <c r="B589" s="108">
        <v>5</v>
      </c>
      <c r="C589" s="112" t="s">
        <v>1111</v>
      </c>
      <c r="D589" s="19" t="s">
        <v>76</v>
      </c>
      <c r="E589" s="19" t="s">
        <v>1112</v>
      </c>
      <c r="F589" s="16"/>
      <c r="G589" s="17">
        <v>5396.27</v>
      </c>
      <c r="H589" s="17">
        <f t="shared" si="13"/>
        <v>1378118.3699999985</v>
      </c>
      <c r="I589" s="5"/>
    </row>
    <row r="590" spans="1:9" ht="15">
      <c r="A590" s="36">
        <v>42153</v>
      </c>
      <c r="B590" s="108">
        <v>5</v>
      </c>
      <c r="C590" s="112" t="s">
        <v>1113</v>
      </c>
      <c r="D590" s="19" t="s">
        <v>53</v>
      </c>
      <c r="E590" s="19" t="s">
        <v>1114</v>
      </c>
      <c r="F590" s="16"/>
      <c r="G590" s="17">
        <v>2500</v>
      </c>
      <c r="H590" s="17">
        <f t="shared" si="13"/>
        <v>1375618.3699999985</v>
      </c>
      <c r="I590" s="5"/>
    </row>
    <row r="591" spans="1:9" ht="15">
      <c r="A591" s="36">
        <v>42153</v>
      </c>
      <c r="B591" s="108">
        <v>5</v>
      </c>
      <c r="C591" s="112" t="s">
        <v>1115</v>
      </c>
      <c r="D591" s="19" t="s">
        <v>28</v>
      </c>
      <c r="E591" s="19" t="s">
        <v>1116</v>
      </c>
      <c r="F591" s="16"/>
      <c r="G591" s="17">
        <v>1381.44</v>
      </c>
      <c r="H591" s="17">
        <f t="shared" si="13"/>
        <v>1374236.9299999985</v>
      </c>
      <c r="I591" s="5"/>
    </row>
    <row r="592" spans="1:9" ht="15">
      <c r="A592" s="36">
        <v>42153</v>
      </c>
      <c r="B592" s="108">
        <v>5</v>
      </c>
      <c r="C592" s="112" t="s">
        <v>1117</v>
      </c>
      <c r="D592" s="19" t="s">
        <v>238</v>
      </c>
      <c r="E592" s="19" t="s">
        <v>1118</v>
      </c>
      <c r="F592" s="16"/>
      <c r="G592" s="17">
        <v>1485</v>
      </c>
      <c r="H592" s="17">
        <f t="shared" si="13"/>
        <v>1372751.9299999985</v>
      </c>
      <c r="I592" s="5"/>
    </row>
    <row r="593" spans="1:9" ht="15">
      <c r="A593" s="36">
        <v>42153</v>
      </c>
      <c r="B593" s="108">
        <v>5</v>
      </c>
      <c r="C593" s="112" t="s">
        <v>1119</v>
      </c>
      <c r="D593" s="19" t="s">
        <v>66</v>
      </c>
      <c r="E593" s="19" t="s">
        <v>1120</v>
      </c>
      <c r="F593" s="16"/>
      <c r="G593" s="17">
        <v>27063.96</v>
      </c>
      <c r="H593" s="17">
        <f t="shared" si="13"/>
        <v>1345687.9699999986</v>
      </c>
      <c r="I593" s="5"/>
    </row>
    <row r="594" spans="1:9" ht="15">
      <c r="A594" s="36">
        <v>42153</v>
      </c>
      <c r="B594" s="108">
        <v>5</v>
      </c>
      <c r="C594" s="112" t="s">
        <v>1121</v>
      </c>
      <c r="D594" s="19" t="s">
        <v>50</v>
      </c>
      <c r="E594" s="19" t="s">
        <v>1122</v>
      </c>
      <c r="F594" s="16"/>
      <c r="G594" s="17">
        <v>61797.89</v>
      </c>
      <c r="H594" s="17">
        <f t="shared" si="13"/>
        <v>1283890.0799999987</v>
      </c>
      <c r="I594" s="5"/>
    </row>
    <row r="595" spans="1:9" ht="15">
      <c r="A595" s="36">
        <v>42153</v>
      </c>
      <c r="B595" s="108">
        <v>5</v>
      </c>
      <c r="C595" s="112"/>
      <c r="D595" s="21" t="s">
        <v>1127</v>
      </c>
      <c r="E595" s="19"/>
      <c r="F595" s="16">
        <v>254.63</v>
      </c>
      <c r="G595" s="17"/>
      <c r="H595" s="17">
        <f t="shared" si="13"/>
        <v>1284144.7099999986</v>
      </c>
      <c r="I595" s="5"/>
    </row>
    <row r="596" spans="1:9" ht="15">
      <c r="A596" s="36">
        <v>42153</v>
      </c>
      <c r="B596" s="108">
        <v>5</v>
      </c>
      <c r="C596" s="112" t="s">
        <v>1123</v>
      </c>
      <c r="D596" s="19" t="s">
        <v>44</v>
      </c>
      <c r="E596" s="19" t="s">
        <v>1124</v>
      </c>
      <c r="F596" s="16"/>
      <c r="G596" s="17">
        <v>2374.06</v>
      </c>
      <c r="H596" s="17">
        <f t="shared" si="13"/>
        <v>1281770.6499999985</v>
      </c>
      <c r="I596" s="5"/>
    </row>
    <row r="597" spans="1:9" ht="15">
      <c r="A597" s="36">
        <v>42153</v>
      </c>
      <c r="B597" s="108">
        <v>5</v>
      </c>
      <c r="C597" s="112" t="s">
        <v>1125</v>
      </c>
      <c r="D597" s="19" t="s">
        <v>62</v>
      </c>
      <c r="E597" s="19" t="s">
        <v>1126</v>
      </c>
      <c r="F597" s="16"/>
      <c r="G597" s="17">
        <v>1221.31</v>
      </c>
      <c r="H597" s="17">
        <f t="shared" si="13"/>
        <v>1280549.3399999985</v>
      </c>
      <c r="I597" s="5"/>
    </row>
    <row r="598" spans="1:9" ht="15.75" thickBot="1">
      <c r="A598" s="36">
        <v>42154</v>
      </c>
      <c r="B598" s="108">
        <v>6</v>
      </c>
      <c r="C598" s="109" t="s">
        <v>1128</v>
      </c>
      <c r="D598" s="19" t="s">
        <v>20</v>
      </c>
      <c r="E598" s="123" t="s">
        <v>1129</v>
      </c>
      <c r="F598" s="16"/>
      <c r="G598" s="17">
        <v>4745.64</v>
      </c>
      <c r="H598" s="17">
        <f t="shared" si="13"/>
        <v>1275803.6999999986</v>
      </c>
      <c r="I598" s="5"/>
    </row>
    <row r="599" spans="1:8" ht="15" thickBot="1">
      <c r="A599" s="156" t="s">
        <v>931</v>
      </c>
      <c r="B599" s="157"/>
      <c r="C599" s="157"/>
      <c r="D599" s="157"/>
      <c r="E599" s="157"/>
      <c r="F599" s="157"/>
      <c r="G599" s="157"/>
      <c r="H599" s="158"/>
    </row>
    <row r="600" spans="1:8" ht="15">
      <c r="A600" s="23"/>
      <c r="B600" s="24"/>
      <c r="C600" s="25"/>
      <c r="D600" s="25"/>
      <c r="E600" s="26" t="s">
        <v>19</v>
      </c>
      <c r="F600" s="27" t="s">
        <v>5</v>
      </c>
      <c r="G600" s="27" t="s">
        <v>6</v>
      </c>
      <c r="H600" s="28" t="s">
        <v>16</v>
      </c>
    </row>
    <row r="601" spans="1:8" ht="15">
      <c r="A601" s="29"/>
      <c r="B601" s="14"/>
      <c r="C601" s="15"/>
      <c r="D601" s="19" t="s">
        <v>932</v>
      </c>
      <c r="E601" s="30">
        <v>1325449.3</v>
      </c>
      <c r="F601" s="18"/>
      <c r="G601" s="31"/>
      <c r="H601" s="18">
        <f>H598</f>
        <v>1275803.6999999986</v>
      </c>
    </row>
    <row r="602" spans="1:8" ht="15">
      <c r="A602" s="29"/>
      <c r="B602" s="14"/>
      <c r="C602" s="15"/>
      <c r="D602" s="21" t="s">
        <v>14</v>
      </c>
      <c r="E602" s="30"/>
      <c r="F602" s="18"/>
      <c r="G602" s="31"/>
      <c r="H602" s="18">
        <f>H601+F602-G602</f>
        <v>1275803.6999999986</v>
      </c>
    </row>
    <row r="603" spans="1:8" ht="15">
      <c r="A603" s="29"/>
      <c r="B603" s="14"/>
      <c r="C603" s="15"/>
      <c r="D603" s="112" t="s">
        <v>922</v>
      </c>
      <c r="E603" s="17">
        <v>729.4</v>
      </c>
      <c r="F603" s="18"/>
      <c r="G603" s="31"/>
      <c r="H603" s="18">
        <f aca="true" t="shared" si="14" ref="H603:H616">H602+F603-G603</f>
        <v>1275803.6999999986</v>
      </c>
    </row>
    <row r="604" spans="1:10" ht="15">
      <c r="A604" s="29"/>
      <c r="B604" s="14"/>
      <c r="C604" s="15"/>
      <c r="D604" s="112" t="s">
        <v>1027</v>
      </c>
      <c r="E604" s="17">
        <v>2500</v>
      </c>
      <c r="F604" s="18"/>
      <c r="G604" s="31"/>
      <c r="H604" s="18">
        <f t="shared" si="14"/>
        <v>1275803.6999999986</v>
      </c>
      <c r="J604" s="5"/>
    </row>
    <row r="605" spans="1:10" ht="15">
      <c r="A605" s="29"/>
      <c r="B605" s="14"/>
      <c r="C605" s="15"/>
      <c r="D605" s="112" t="s">
        <v>1040</v>
      </c>
      <c r="E605" s="17">
        <v>2500</v>
      </c>
      <c r="F605" s="18"/>
      <c r="G605" s="31"/>
      <c r="H605" s="18">
        <f t="shared" si="14"/>
        <v>1275803.6999999986</v>
      </c>
      <c r="J605" s="5"/>
    </row>
    <row r="606" spans="1:8" ht="15">
      <c r="A606" s="29"/>
      <c r="B606" s="14"/>
      <c r="C606" s="15"/>
      <c r="D606" s="112" t="s">
        <v>1041</v>
      </c>
      <c r="E606" s="17">
        <v>4962.59</v>
      </c>
      <c r="F606" s="18"/>
      <c r="G606" s="31"/>
      <c r="H606" s="18">
        <f t="shared" si="14"/>
        <v>1275803.6999999986</v>
      </c>
    </row>
    <row r="607" spans="1:8" ht="15">
      <c r="A607" s="29"/>
      <c r="B607" s="14"/>
      <c r="C607" s="15"/>
      <c r="D607" s="112" t="s">
        <v>1054</v>
      </c>
      <c r="E607" s="17">
        <v>2256.43</v>
      </c>
      <c r="F607" s="18"/>
      <c r="G607" s="31"/>
      <c r="H607" s="18">
        <f t="shared" si="14"/>
        <v>1275803.6999999986</v>
      </c>
    </row>
    <row r="608" spans="1:8" ht="15">
      <c r="A608" s="29"/>
      <c r="B608" s="14"/>
      <c r="C608" s="15"/>
      <c r="D608" s="112" t="s">
        <v>1055</v>
      </c>
      <c r="E608" s="17">
        <v>4910.05</v>
      </c>
      <c r="F608" s="18"/>
      <c r="G608" s="31"/>
      <c r="H608" s="18">
        <f t="shared" si="14"/>
        <v>1275803.6999999986</v>
      </c>
    </row>
    <row r="609" spans="1:8" ht="15">
      <c r="A609" s="29"/>
      <c r="B609" s="14"/>
      <c r="C609" s="15"/>
      <c r="D609" s="112" t="s">
        <v>1057</v>
      </c>
      <c r="E609" s="17">
        <v>1896.48</v>
      </c>
      <c r="F609" s="18"/>
      <c r="G609" s="31"/>
      <c r="H609" s="18">
        <f t="shared" si="14"/>
        <v>1275803.6999999986</v>
      </c>
    </row>
    <row r="610" spans="1:8" ht="15">
      <c r="A610" s="29"/>
      <c r="B610" s="14"/>
      <c r="C610" s="15"/>
      <c r="D610" s="112" t="s">
        <v>1058</v>
      </c>
      <c r="E610" s="17">
        <v>3302</v>
      </c>
      <c r="F610" s="18"/>
      <c r="G610" s="31"/>
      <c r="H610" s="18">
        <f t="shared" si="14"/>
        <v>1275803.6999999986</v>
      </c>
    </row>
    <row r="611" spans="1:8" ht="15">
      <c r="A611" s="29"/>
      <c r="B611" s="14"/>
      <c r="C611" s="15"/>
      <c r="D611" s="112" t="s">
        <v>1063</v>
      </c>
      <c r="E611" s="17">
        <v>12437.74</v>
      </c>
      <c r="F611" s="18"/>
      <c r="G611" s="31"/>
      <c r="H611" s="18">
        <f t="shared" si="14"/>
        <v>1275803.6999999986</v>
      </c>
    </row>
    <row r="612" spans="1:8" ht="15">
      <c r="A612" s="29"/>
      <c r="B612" s="14"/>
      <c r="C612" s="15"/>
      <c r="D612" s="112" t="s">
        <v>1066</v>
      </c>
      <c r="E612" s="17">
        <v>4895.5</v>
      </c>
      <c r="F612" s="18"/>
      <c r="G612" s="31"/>
      <c r="H612" s="18">
        <f t="shared" si="14"/>
        <v>1275803.6999999986</v>
      </c>
    </row>
    <row r="613" spans="1:8" ht="15">
      <c r="A613" s="29"/>
      <c r="B613" s="14"/>
      <c r="C613" s="15"/>
      <c r="D613" s="112" t="s">
        <v>1068</v>
      </c>
      <c r="E613" s="17">
        <v>3117.77</v>
      </c>
      <c r="F613" s="18"/>
      <c r="G613" s="31"/>
      <c r="H613" s="18">
        <f t="shared" si="14"/>
        <v>1275803.6999999986</v>
      </c>
    </row>
    <row r="614" spans="1:8" ht="15">
      <c r="A614" s="29"/>
      <c r="B614" s="14"/>
      <c r="C614" s="15"/>
      <c r="D614" s="112" t="s">
        <v>1070</v>
      </c>
      <c r="E614" s="17">
        <v>1392</v>
      </c>
      <c r="F614" s="32"/>
      <c r="G614" s="33"/>
      <c r="H614" s="18">
        <f t="shared" si="14"/>
        <v>1275803.6999999986</v>
      </c>
    </row>
    <row r="615" spans="1:8" ht="15">
      <c r="A615" s="29"/>
      <c r="B615" s="14"/>
      <c r="C615" s="15"/>
      <c r="D615" s="112" t="s">
        <v>1128</v>
      </c>
      <c r="E615" s="17">
        <v>4745.64</v>
      </c>
      <c r="F615" s="32"/>
      <c r="G615" s="33"/>
      <c r="H615" s="18">
        <f t="shared" si="14"/>
        <v>1275803.6999999986</v>
      </c>
    </row>
    <row r="616" spans="1:8" ht="15">
      <c r="A616" s="29"/>
      <c r="B616" s="14"/>
      <c r="C616" s="15"/>
      <c r="D616" s="109"/>
      <c r="E616" s="17"/>
      <c r="F616" s="32"/>
      <c r="G616" s="33"/>
      <c r="H616" s="18">
        <f t="shared" si="14"/>
        <v>1275803.6999999986</v>
      </c>
    </row>
    <row r="617" spans="1:10" ht="15">
      <c r="A617" s="153" t="s">
        <v>15</v>
      </c>
      <c r="B617" s="154"/>
      <c r="C617" s="154"/>
      <c r="D617" s="155"/>
      <c r="E617" s="34">
        <f>E601-SUM(E603:E616)</f>
        <v>1275803.7</v>
      </c>
      <c r="F617" s="34"/>
      <c r="G617" s="35"/>
      <c r="H617" s="34">
        <f>H616</f>
        <v>1275803.6999999986</v>
      </c>
      <c r="I617" s="7"/>
      <c r="J617" s="5"/>
    </row>
    <row r="618" spans="1:8" ht="15">
      <c r="A618" s="36">
        <v>42156</v>
      </c>
      <c r="B618" s="108">
        <v>6</v>
      </c>
      <c r="C618" s="112"/>
      <c r="D618" s="15" t="s">
        <v>0</v>
      </c>
      <c r="E618" s="19"/>
      <c r="F618" s="16"/>
      <c r="G618" s="17">
        <v>270</v>
      </c>
      <c r="H618" s="17">
        <f>H617+F618-G618</f>
        <v>1275533.6999999986</v>
      </c>
    </row>
    <row r="619" spans="1:8" ht="15">
      <c r="A619" s="36">
        <v>42156</v>
      </c>
      <c r="B619" s="108">
        <v>6</v>
      </c>
      <c r="C619" s="112"/>
      <c r="D619" s="15" t="s">
        <v>1</v>
      </c>
      <c r="E619" s="124"/>
      <c r="F619" s="16"/>
      <c r="G619" s="17">
        <v>43.2</v>
      </c>
      <c r="H619" s="17">
        <f>H618+F619-G619</f>
        <v>1275490.4999999986</v>
      </c>
    </row>
    <row r="620" spans="1:8" ht="15">
      <c r="A620" s="36">
        <v>42158</v>
      </c>
      <c r="B620" s="108">
        <v>6</v>
      </c>
      <c r="C620" s="112" t="s">
        <v>1145</v>
      </c>
      <c r="D620" s="19" t="s">
        <v>169</v>
      </c>
      <c r="E620" s="124" t="s">
        <v>1146</v>
      </c>
      <c r="F620" s="16"/>
      <c r="G620" s="17">
        <v>5600</v>
      </c>
      <c r="H620" s="17">
        <f aca="true" t="shared" si="15" ref="H620:H687">H619+F620-G620</f>
        <v>1269890.4999999986</v>
      </c>
    </row>
    <row r="621" spans="1:8" ht="15">
      <c r="A621" s="36">
        <v>42158</v>
      </c>
      <c r="B621" s="108">
        <v>6</v>
      </c>
      <c r="C621" s="112" t="s">
        <v>1147</v>
      </c>
      <c r="D621" s="19" t="s">
        <v>1148</v>
      </c>
      <c r="E621" s="19" t="s">
        <v>1149</v>
      </c>
      <c r="F621" s="16"/>
      <c r="G621" s="17">
        <v>6693.2</v>
      </c>
      <c r="H621" s="17">
        <f t="shared" si="15"/>
        <v>1263197.2999999986</v>
      </c>
    </row>
    <row r="622" spans="1:8" ht="15">
      <c r="A622" s="36">
        <v>42159</v>
      </c>
      <c r="B622" s="108">
        <v>6</v>
      </c>
      <c r="C622" s="112"/>
      <c r="D622" s="20" t="s">
        <v>40</v>
      </c>
      <c r="E622" s="19"/>
      <c r="F622" s="16"/>
      <c r="G622" s="17">
        <v>220</v>
      </c>
      <c r="H622" s="17">
        <f t="shared" si="15"/>
        <v>1262977.2999999986</v>
      </c>
    </row>
    <row r="623" spans="1:8" ht="15">
      <c r="A623" s="36">
        <v>42159</v>
      </c>
      <c r="B623" s="108">
        <v>6</v>
      </c>
      <c r="C623" s="112"/>
      <c r="D623" s="20" t="s">
        <v>2</v>
      </c>
      <c r="E623" s="19"/>
      <c r="F623" s="16"/>
      <c r="G623" s="17">
        <v>165</v>
      </c>
      <c r="H623" s="17">
        <f t="shared" si="15"/>
        <v>1262812.2999999986</v>
      </c>
    </row>
    <row r="624" spans="1:8" ht="15">
      <c r="A624" s="36">
        <v>42159</v>
      </c>
      <c r="B624" s="108">
        <v>6</v>
      </c>
      <c r="C624" s="112"/>
      <c r="D624" s="20" t="s">
        <v>30</v>
      </c>
      <c r="E624" s="19"/>
      <c r="F624" s="16"/>
      <c r="G624" s="17">
        <v>61.6</v>
      </c>
      <c r="H624" s="17">
        <f t="shared" si="15"/>
        <v>1262750.6999999986</v>
      </c>
    </row>
    <row r="625" spans="1:8" ht="15">
      <c r="A625" s="36">
        <v>42160</v>
      </c>
      <c r="B625" s="108">
        <v>6</v>
      </c>
      <c r="C625" s="112" t="s">
        <v>1150</v>
      </c>
      <c r="D625" s="19" t="s">
        <v>133</v>
      </c>
      <c r="E625" s="19" t="s">
        <v>1151</v>
      </c>
      <c r="F625" s="16"/>
      <c r="G625" s="17">
        <v>64480</v>
      </c>
      <c r="H625" s="17">
        <f t="shared" si="15"/>
        <v>1198270.6999999986</v>
      </c>
    </row>
    <row r="626" spans="1:8" ht="15">
      <c r="A626" s="36">
        <v>42160</v>
      </c>
      <c r="B626" s="108">
        <v>6</v>
      </c>
      <c r="C626" s="112" t="s">
        <v>1152</v>
      </c>
      <c r="D626" s="19" t="s">
        <v>1153</v>
      </c>
      <c r="E626" s="19" t="s">
        <v>1154</v>
      </c>
      <c r="F626" s="16"/>
      <c r="G626" s="17">
        <v>4300</v>
      </c>
      <c r="H626" s="17">
        <f t="shared" si="15"/>
        <v>1193970.6999999986</v>
      </c>
    </row>
    <row r="627" spans="1:9" ht="15">
      <c r="A627" s="36">
        <v>42163</v>
      </c>
      <c r="B627" s="108">
        <v>6</v>
      </c>
      <c r="C627" s="112" t="s">
        <v>1155</v>
      </c>
      <c r="D627" s="15" t="s">
        <v>276</v>
      </c>
      <c r="E627" s="15" t="s">
        <v>1156</v>
      </c>
      <c r="F627" s="16"/>
      <c r="G627" s="17">
        <v>11600</v>
      </c>
      <c r="H627" s="17">
        <f t="shared" si="15"/>
        <v>1182370.6999999986</v>
      </c>
      <c r="I627" s="5"/>
    </row>
    <row r="628" spans="1:9" ht="15">
      <c r="A628" s="36">
        <v>42164</v>
      </c>
      <c r="B628" s="108">
        <v>6</v>
      </c>
      <c r="C628" s="112"/>
      <c r="D628" s="103" t="s">
        <v>1243</v>
      </c>
      <c r="E628" s="15"/>
      <c r="F628" s="16">
        <v>177.5</v>
      </c>
      <c r="G628" s="17"/>
      <c r="H628" s="17">
        <f t="shared" si="15"/>
        <v>1182548.1999999986</v>
      </c>
      <c r="I628" s="5"/>
    </row>
    <row r="629" spans="1:9" ht="15">
      <c r="A629" s="36">
        <v>42164</v>
      </c>
      <c r="B629" s="108">
        <v>6</v>
      </c>
      <c r="C629" s="112" t="s">
        <v>1157</v>
      </c>
      <c r="D629" s="19" t="s">
        <v>1158</v>
      </c>
      <c r="E629" s="19" t="s">
        <v>1159</v>
      </c>
      <c r="F629" s="16"/>
      <c r="G629" s="17">
        <v>608</v>
      </c>
      <c r="H629" s="17">
        <f t="shared" si="15"/>
        <v>1181940.1999999986</v>
      </c>
      <c r="I629" s="5"/>
    </row>
    <row r="630" spans="1:9" ht="15">
      <c r="A630" s="36">
        <v>42165</v>
      </c>
      <c r="B630" s="108">
        <v>6</v>
      </c>
      <c r="C630" s="112" t="s">
        <v>1160</v>
      </c>
      <c r="D630" s="19" t="s">
        <v>46</v>
      </c>
      <c r="E630" s="19" t="s">
        <v>1224</v>
      </c>
      <c r="F630" s="16"/>
      <c r="G630" s="17">
        <v>1328</v>
      </c>
      <c r="H630" s="17">
        <f t="shared" si="15"/>
        <v>1180612.1999999986</v>
      </c>
      <c r="I630" s="5"/>
    </row>
    <row r="631" spans="1:9" ht="15">
      <c r="A631" s="36">
        <v>42165</v>
      </c>
      <c r="B631" s="108">
        <v>6</v>
      </c>
      <c r="C631" s="112" t="s">
        <v>1161</v>
      </c>
      <c r="D631" s="19" t="s">
        <v>20</v>
      </c>
      <c r="E631" s="123" t="s">
        <v>1162</v>
      </c>
      <c r="F631" s="16"/>
      <c r="G631" s="17">
        <v>4995.77</v>
      </c>
      <c r="H631" s="17">
        <f t="shared" si="15"/>
        <v>1175616.4299999985</v>
      </c>
      <c r="I631" s="5"/>
    </row>
    <row r="632" spans="1:9" ht="15">
      <c r="A632" s="36">
        <v>42166</v>
      </c>
      <c r="B632" s="108">
        <v>6</v>
      </c>
      <c r="C632" s="112"/>
      <c r="D632" s="103" t="s">
        <v>1244</v>
      </c>
      <c r="E632" s="123"/>
      <c r="F632" s="16">
        <v>316946.59</v>
      </c>
      <c r="G632" s="17"/>
      <c r="H632" s="17">
        <f t="shared" si="15"/>
        <v>1492563.0199999986</v>
      </c>
      <c r="I632" s="5"/>
    </row>
    <row r="633" spans="1:9" ht="15">
      <c r="A633" s="36">
        <v>42167</v>
      </c>
      <c r="B633" s="108">
        <v>6</v>
      </c>
      <c r="C633" s="112" t="s">
        <v>1189</v>
      </c>
      <c r="D633" s="22" t="s">
        <v>1190</v>
      </c>
      <c r="E633" s="124"/>
      <c r="F633" s="16"/>
      <c r="G633" s="17">
        <v>171040.94</v>
      </c>
      <c r="H633" s="17">
        <f t="shared" si="15"/>
        <v>1321522.0799999987</v>
      </c>
      <c r="I633" s="5"/>
    </row>
    <row r="634" spans="1:9" ht="15">
      <c r="A634" s="36">
        <v>42167</v>
      </c>
      <c r="B634" s="108">
        <v>6</v>
      </c>
      <c r="C634" s="112" t="s">
        <v>1195</v>
      </c>
      <c r="D634" s="22" t="s">
        <v>1196</v>
      </c>
      <c r="E634" s="142"/>
      <c r="F634" s="16"/>
      <c r="G634" s="17">
        <v>144691.87</v>
      </c>
      <c r="H634" s="17">
        <f t="shared" si="15"/>
        <v>1176830.2099999986</v>
      </c>
      <c r="I634" s="5"/>
    </row>
    <row r="635" spans="1:9" ht="15">
      <c r="A635" s="36">
        <v>42167</v>
      </c>
      <c r="B635" s="108">
        <v>6</v>
      </c>
      <c r="C635" s="112" t="s">
        <v>1203</v>
      </c>
      <c r="D635" s="19" t="s">
        <v>72</v>
      </c>
      <c r="E635" s="124" t="s">
        <v>1204</v>
      </c>
      <c r="F635" s="16"/>
      <c r="G635" s="17">
        <v>9651.72</v>
      </c>
      <c r="H635" s="17">
        <f t="shared" si="15"/>
        <v>1167178.4899999986</v>
      </c>
      <c r="I635" s="5"/>
    </row>
    <row r="636" spans="1:9" ht="15">
      <c r="A636" s="36">
        <v>42167</v>
      </c>
      <c r="B636" s="108">
        <v>6</v>
      </c>
      <c r="C636" s="112" t="s">
        <v>1205</v>
      </c>
      <c r="D636" s="22" t="s">
        <v>36</v>
      </c>
      <c r="E636" s="124" t="s">
        <v>1204</v>
      </c>
      <c r="F636" s="16"/>
      <c r="G636" s="17">
        <v>8487.74</v>
      </c>
      <c r="H636" s="17">
        <f t="shared" si="15"/>
        <v>1158690.7499999986</v>
      </c>
      <c r="I636" s="5"/>
    </row>
    <row r="637" spans="1:9" ht="15">
      <c r="A637" s="36">
        <v>42167</v>
      </c>
      <c r="B637" s="108">
        <v>6</v>
      </c>
      <c r="C637" s="112" t="s">
        <v>1206</v>
      </c>
      <c r="D637" s="22" t="s">
        <v>52</v>
      </c>
      <c r="E637" s="124" t="s">
        <v>1204</v>
      </c>
      <c r="F637" s="16"/>
      <c r="G637" s="17">
        <v>2256.43</v>
      </c>
      <c r="H637" s="17">
        <f t="shared" si="15"/>
        <v>1156434.3199999987</v>
      </c>
      <c r="I637" s="5"/>
    </row>
    <row r="638" spans="1:9" ht="15">
      <c r="A638" s="36">
        <v>42167</v>
      </c>
      <c r="B638" s="108">
        <v>6</v>
      </c>
      <c r="C638" s="112" t="s">
        <v>1207</v>
      </c>
      <c r="D638" s="22" t="s">
        <v>1059</v>
      </c>
      <c r="E638" s="124" t="s">
        <v>1208</v>
      </c>
      <c r="F638" s="16"/>
      <c r="G638" s="17">
        <v>1896.48</v>
      </c>
      <c r="H638" s="17">
        <f t="shared" si="15"/>
        <v>1154537.8399999987</v>
      </c>
      <c r="I638" s="5"/>
    </row>
    <row r="639" spans="1:9" ht="15">
      <c r="A639" s="36">
        <v>42167</v>
      </c>
      <c r="B639" s="108">
        <v>6</v>
      </c>
      <c r="C639" s="112" t="s">
        <v>1200</v>
      </c>
      <c r="D639" s="22" t="s">
        <v>1201</v>
      </c>
      <c r="E639" s="124" t="s">
        <v>1202</v>
      </c>
      <c r="F639" s="16"/>
      <c r="G639" s="17">
        <v>500000</v>
      </c>
      <c r="H639" s="17">
        <f t="shared" si="15"/>
        <v>654537.8399999987</v>
      </c>
      <c r="I639" s="5"/>
    </row>
    <row r="640" spans="1:9" ht="15">
      <c r="A640" s="36">
        <v>42167</v>
      </c>
      <c r="B640" s="108">
        <v>6</v>
      </c>
      <c r="C640" s="112"/>
      <c r="D640" s="143" t="s">
        <v>1245</v>
      </c>
      <c r="E640" s="124"/>
      <c r="F640" s="16">
        <v>735</v>
      </c>
      <c r="G640" s="17"/>
      <c r="H640" s="17">
        <f t="shared" si="15"/>
        <v>655272.8399999987</v>
      </c>
      <c r="I640" s="5"/>
    </row>
    <row r="641" spans="1:9" ht="15">
      <c r="A641" s="36">
        <v>42167</v>
      </c>
      <c r="B641" s="108">
        <v>6</v>
      </c>
      <c r="C641" s="112" t="s">
        <v>1165</v>
      </c>
      <c r="D641" s="20" t="s">
        <v>70</v>
      </c>
      <c r="E641" s="19" t="s">
        <v>1166</v>
      </c>
      <c r="F641" s="16"/>
      <c r="G641" s="17">
        <v>8362.35</v>
      </c>
      <c r="H641" s="17">
        <f t="shared" si="15"/>
        <v>646910.4899999987</v>
      </c>
      <c r="I641" s="5"/>
    </row>
    <row r="642" spans="1:9" ht="15">
      <c r="A642" s="36">
        <v>42167</v>
      </c>
      <c r="B642" s="108">
        <v>6</v>
      </c>
      <c r="C642" s="112" t="s">
        <v>1167</v>
      </c>
      <c r="D642" s="15" t="s">
        <v>1168</v>
      </c>
      <c r="E642" s="140"/>
      <c r="F642" s="16"/>
      <c r="G642" s="17">
        <v>148727</v>
      </c>
      <c r="H642" s="17">
        <f t="shared" si="15"/>
        <v>498183.4899999987</v>
      </c>
      <c r="I642" s="5"/>
    </row>
    <row r="643" spans="1:9" ht="15">
      <c r="A643" s="36">
        <v>42167</v>
      </c>
      <c r="B643" s="108">
        <v>6</v>
      </c>
      <c r="C643" s="112" t="s">
        <v>1171</v>
      </c>
      <c r="D643" s="20" t="s">
        <v>27</v>
      </c>
      <c r="E643" s="19" t="s">
        <v>1172</v>
      </c>
      <c r="F643" s="16"/>
      <c r="G643" s="17">
        <v>28240</v>
      </c>
      <c r="H643" s="17">
        <f t="shared" si="15"/>
        <v>469943.4899999987</v>
      </c>
      <c r="I643" s="5"/>
    </row>
    <row r="644" spans="1:9" ht="15">
      <c r="A644" s="36">
        <v>42167</v>
      </c>
      <c r="B644" s="108">
        <v>6</v>
      </c>
      <c r="C644" s="112" t="s">
        <v>1173</v>
      </c>
      <c r="D644" s="19" t="s">
        <v>47</v>
      </c>
      <c r="E644" s="19" t="s">
        <v>1174</v>
      </c>
      <c r="F644" s="16"/>
      <c r="G644" s="17">
        <v>18240</v>
      </c>
      <c r="H644" s="17">
        <f t="shared" si="15"/>
        <v>451703.4899999987</v>
      </c>
      <c r="I644" s="5"/>
    </row>
    <row r="645" spans="1:9" ht="15">
      <c r="A645" s="36">
        <v>42167</v>
      </c>
      <c r="B645" s="108">
        <v>6</v>
      </c>
      <c r="C645" s="112" t="s">
        <v>1175</v>
      </c>
      <c r="D645" s="15" t="s">
        <v>64</v>
      </c>
      <c r="E645" s="15" t="s">
        <v>1176</v>
      </c>
      <c r="F645" s="16"/>
      <c r="G645" s="17">
        <v>1279</v>
      </c>
      <c r="H645" s="17">
        <f t="shared" si="15"/>
        <v>450424.4899999987</v>
      </c>
      <c r="I645" s="5"/>
    </row>
    <row r="646" spans="1:9" ht="15">
      <c r="A646" s="36">
        <v>42167</v>
      </c>
      <c r="B646" s="108">
        <v>6</v>
      </c>
      <c r="C646" s="112" t="s">
        <v>1177</v>
      </c>
      <c r="D646" s="20" t="s">
        <v>58</v>
      </c>
      <c r="E646" s="19" t="s">
        <v>1178</v>
      </c>
      <c r="F646" s="16"/>
      <c r="G646" s="17">
        <v>11600</v>
      </c>
      <c r="H646" s="17">
        <f t="shared" si="15"/>
        <v>438824.4899999987</v>
      </c>
      <c r="I646" s="5"/>
    </row>
    <row r="647" spans="1:9" ht="15">
      <c r="A647" s="36">
        <v>42167</v>
      </c>
      <c r="B647" s="108">
        <v>6</v>
      </c>
      <c r="C647" s="112" t="s">
        <v>1179</v>
      </c>
      <c r="D647" s="19" t="s">
        <v>62</v>
      </c>
      <c r="E647" s="124" t="s">
        <v>1180</v>
      </c>
      <c r="F647" s="16"/>
      <c r="G647" s="17">
        <v>4815.3</v>
      </c>
      <c r="H647" s="17">
        <f t="shared" si="15"/>
        <v>434009.1899999987</v>
      </c>
      <c r="I647" s="5"/>
    </row>
    <row r="648" spans="1:9" ht="15">
      <c r="A648" s="36">
        <v>42167</v>
      </c>
      <c r="B648" s="108">
        <v>6</v>
      </c>
      <c r="C648" s="112" t="s">
        <v>1181</v>
      </c>
      <c r="D648" s="106" t="s">
        <v>45</v>
      </c>
      <c r="E648" s="19" t="s">
        <v>1182</v>
      </c>
      <c r="F648" s="16"/>
      <c r="G648" s="17">
        <v>5684</v>
      </c>
      <c r="H648" s="17">
        <f t="shared" si="15"/>
        <v>428325.1899999987</v>
      </c>
      <c r="I648" s="5"/>
    </row>
    <row r="649" spans="1:9" ht="15">
      <c r="A649" s="36">
        <v>42167</v>
      </c>
      <c r="B649" s="108">
        <v>6</v>
      </c>
      <c r="C649" s="112" t="s">
        <v>1183</v>
      </c>
      <c r="D649" s="19" t="s">
        <v>28</v>
      </c>
      <c r="E649" s="19" t="s">
        <v>1184</v>
      </c>
      <c r="F649" s="16"/>
      <c r="G649" s="17">
        <v>1778.2</v>
      </c>
      <c r="H649" s="17">
        <f t="shared" si="15"/>
        <v>426546.9899999987</v>
      </c>
      <c r="I649" s="5"/>
    </row>
    <row r="650" spans="1:9" ht="15">
      <c r="A650" s="36">
        <v>42167</v>
      </c>
      <c r="B650" s="108">
        <v>6</v>
      </c>
      <c r="C650" s="112" t="s">
        <v>1185</v>
      </c>
      <c r="D650" s="19" t="s">
        <v>43</v>
      </c>
      <c r="E650" s="19" t="s">
        <v>1186</v>
      </c>
      <c r="F650" s="16"/>
      <c r="G650" s="17">
        <v>7205</v>
      </c>
      <c r="H650" s="17">
        <f t="shared" si="15"/>
        <v>419341.9899999987</v>
      </c>
      <c r="I650" s="5"/>
    </row>
    <row r="651" spans="1:9" ht="15">
      <c r="A651" s="36">
        <v>42167</v>
      </c>
      <c r="B651" s="108">
        <v>6</v>
      </c>
      <c r="C651" s="112" t="s">
        <v>1187</v>
      </c>
      <c r="D651" s="19" t="s">
        <v>79</v>
      </c>
      <c r="E651" s="19" t="s">
        <v>1188</v>
      </c>
      <c r="F651" s="16"/>
      <c r="G651" s="17">
        <v>5139.3</v>
      </c>
      <c r="H651" s="17">
        <f t="shared" si="15"/>
        <v>414202.6899999987</v>
      </c>
      <c r="I651" s="5"/>
    </row>
    <row r="652" spans="1:9" ht="15">
      <c r="A652" s="36">
        <v>42167</v>
      </c>
      <c r="B652" s="108">
        <v>6</v>
      </c>
      <c r="C652" s="112" t="s">
        <v>1191</v>
      </c>
      <c r="D652" s="138" t="s">
        <v>1192</v>
      </c>
      <c r="E652" s="15" t="s">
        <v>1176</v>
      </c>
      <c r="F652" s="16"/>
      <c r="G652" s="17">
        <v>1537</v>
      </c>
      <c r="H652" s="17">
        <f t="shared" si="15"/>
        <v>412665.6899999987</v>
      </c>
      <c r="I652" s="5"/>
    </row>
    <row r="653" spans="1:9" ht="15">
      <c r="A653" s="36">
        <v>42167</v>
      </c>
      <c r="B653" s="108">
        <v>6</v>
      </c>
      <c r="C653" s="112" t="s">
        <v>1225</v>
      </c>
      <c r="D653" s="19" t="s">
        <v>20</v>
      </c>
      <c r="E653" s="123" t="s">
        <v>1226</v>
      </c>
      <c r="F653" s="16"/>
      <c r="G653" s="17">
        <v>4920.96</v>
      </c>
      <c r="H653" s="17">
        <f t="shared" si="15"/>
        <v>407744.7299999987</v>
      </c>
      <c r="I653" s="5"/>
    </row>
    <row r="654" spans="1:9" ht="15">
      <c r="A654" s="36">
        <v>42167</v>
      </c>
      <c r="B654" s="108">
        <v>6</v>
      </c>
      <c r="C654" s="112" t="s">
        <v>1163</v>
      </c>
      <c r="D654" s="19" t="s">
        <v>31</v>
      </c>
      <c r="E654" s="19" t="s">
        <v>1164</v>
      </c>
      <c r="F654" s="16"/>
      <c r="G654" s="17">
        <v>55574.4</v>
      </c>
      <c r="H654" s="17">
        <f t="shared" si="15"/>
        <v>352170.3299999987</v>
      </c>
      <c r="I654" s="5"/>
    </row>
    <row r="655" spans="1:9" ht="15">
      <c r="A655" s="36">
        <v>42167</v>
      </c>
      <c r="B655" s="108">
        <v>6</v>
      </c>
      <c r="C655" s="112" t="s">
        <v>1193</v>
      </c>
      <c r="D655" s="104" t="s">
        <v>61</v>
      </c>
      <c r="E655" s="105" t="s">
        <v>1194</v>
      </c>
      <c r="F655" s="16"/>
      <c r="G655" s="17">
        <v>8746</v>
      </c>
      <c r="H655" s="17">
        <f t="shared" si="15"/>
        <v>343424.3299999987</v>
      </c>
      <c r="I655" s="5"/>
    </row>
    <row r="656" spans="1:9" ht="15">
      <c r="A656" s="36">
        <v>42167</v>
      </c>
      <c r="B656" s="108">
        <v>6</v>
      </c>
      <c r="C656" s="112" t="s">
        <v>1197</v>
      </c>
      <c r="D656" s="138" t="s">
        <v>1198</v>
      </c>
      <c r="E656" s="19" t="s">
        <v>1199</v>
      </c>
      <c r="F656" s="16"/>
      <c r="G656" s="17">
        <v>14859.6</v>
      </c>
      <c r="H656" s="17">
        <f t="shared" si="15"/>
        <v>328564.7299999987</v>
      </c>
      <c r="I656" s="5"/>
    </row>
    <row r="657" spans="1:9" ht="15">
      <c r="A657" s="36">
        <v>42170</v>
      </c>
      <c r="B657" s="108">
        <v>6</v>
      </c>
      <c r="C657" s="112"/>
      <c r="D657" s="21" t="s">
        <v>1246</v>
      </c>
      <c r="E657" s="19"/>
      <c r="F657" s="16">
        <v>792177</v>
      </c>
      <c r="G657" s="17"/>
      <c r="H657" s="17">
        <f t="shared" si="15"/>
        <v>1120741.7299999986</v>
      </c>
      <c r="I657" s="5"/>
    </row>
    <row r="658" spans="1:9" ht="15">
      <c r="A658" s="36">
        <v>42170</v>
      </c>
      <c r="B658" s="108">
        <v>6</v>
      </c>
      <c r="C658" s="112" t="s">
        <v>1209</v>
      </c>
      <c r="D658" s="106" t="s">
        <v>35</v>
      </c>
      <c r="E658" s="19" t="s">
        <v>1210</v>
      </c>
      <c r="F658" s="16"/>
      <c r="G658" s="17">
        <v>1380.4</v>
      </c>
      <c r="H658" s="17">
        <f t="shared" si="15"/>
        <v>1119361.3299999987</v>
      </c>
      <c r="I658" s="5"/>
    </row>
    <row r="659" spans="1:9" ht="15">
      <c r="A659" s="36">
        <v>42170</v>
      </c>
      <c r="B659" s="108">
        <v>6</v>
      </c>
      <c r="C659" s="112" t="s">
        <v>1211</v>
      </c>
      <c r="D659" s="15" t="s">
        <v>1158</v>
      </c>
      <c r="E659" s="19" t="s">
        <v>1212</v>
      </c>
      <c r="F659" s="16"/>
      <c r="G659" s="17">
        <v>1749</v>
      </c>
      <c r="H659" s="17">
        <f t="shared" si="15"/>
        <v>1117612.3299999987</v>
      </c>
      <c r="I659" s="5"/>
    </row>
    <row r="660" spans="1:9" ht="15">
      <c r="A660" s="36">
        <v>42170</v>
      </c>
      <c r="B660" s="108">
        <v>6</v>
      </c>
      <c r="C660" s="112" t="s">
        <v>1213</v>
      </c>
      <c r="D660" s="106" t="s">
        <v>1214</v>
      </c>
      <c r="E660" s="19" t="s">
        <v>1212</v>
      </c>
      <c r="F660" s="16"/>
      <c r="G660" s="17">
        <v>700</v>
      </c>
      <c r="H660" s="17">
        <f t="shared" si="15"/>
        <v>1116912.3299999987</v>
      </c>
      <c r="I660" s="5"/>
    </row>
    <row r="661" spans="1:9" ht="15">
      <c r="A661" s="36">
        <v>42170</v>
      </c>
      <c r="B661" s="108">
        <v>6</v>
      </c>
      <c r="C661" s="112" t="s">
        <v>1215</v>
      </c>
      <c r="D661" s="22" t="s">
        <v>63</v>
      </c>
      <c r="E661" s="19" t="s">
        <v>1212</v>
      </c>
      <c r="F661" s="16"/>
      <c r="G661" s="17">
        <v>700</v>
      </c>
      <c r="H661" s="17">
        <f t="shared" si="15"/>
        <v>1116212.3299999987</v>
      </c>
      <c r="I661" s="5"/>
    </row>
    <row r="662" spans="1:9" ht="15">
      <c r="A662" s="36">
        <v>42171</v>
      </c>
      <c r="B662" s="108">
        <v>6</v>
      </c>
      <c r="C662" s="112" t="s">
        <v>1227</v>
      </c>
      <c r="D662" s="19" t="s">
        <v>20</v>
      </c>
      <c r="E662" s="123" t="s">
        <v>1228</v>
      </c>
      <c r="F662" s="16"/>
      <c r="G662" s="17">
        <v>4687.08</v>
      </c>
      <c r="H662" s="17">
        <f t="shared" si="15"/>
        <v>1111525.2499999986</v>
      </c>
      <c r="I662" s="5"/>
    </row>
    <row r="663" spans="1:9" ht="15">
      <c r="A663" s="36">
        <v>42171</v>
      </c>
      <c r="B663" s="108">
        <v>6</v>
      </c>
      <c r="C663" s="112" t="s">
        <v>1229</v>
      </c>
      <c r="D663" s="22" t="s">
        <v>309</v>
      </c>
      <c r="E663" s="19" t="s">
        <v>1230</v>
      </c>
      <c r="F663" s="16"/>
      <c r="G663" s="17">
        <v>1490.89</v>
      </c>
      <c r="H663" s="17">
        <f t="shared" si="15"/>
        <v>1110034.3599999987</v>
      </c>
      <c r="I663" s="5"/>
    </row>
    <row r="664" spans="1:9" ht="15">
      <c r="A664" s="36">
        <v>42171</v>
      </c>
      <c r="B664" s="108">
        <v>6</v>
      </c>
      <c r="C664" s="112" t="s">
        <v>1216</v>
      </c>
      <c r="D664" s="15" t="s">
        <v>77</v>
      </c>
      <c r="E664" s="15" t="s">
        <v>1217</v>
      </c>
      <c r="F664" s="16"/>
      <c r="G664" s="17">
        <v>121142</v>
      </c>
      <c r="H664" s="17">
        <f t="shared" si="15"/>
        <v>988892.3599999987</v>
      </c>
      <c r="I664" s="5"/>
    </row>
    <row r="665" spans="1:9" ht="15">
      <c r="A665" s="36">
        <v>42171</v>
      </c>
      <c r="B665" s="108">
        <v>6</v>
      </c>
      <c r="C665" s="112" t="s">
        <v>1218</v>
      </c>
      <c r="D665" s="19" t="s">
        <v>1219</v>
      </c>
      <c r="E665" s="124" t="s">
        <v>1220</v>
      </c>
      <c r="F665" s="16"/>
      <c r="G665" s="17">
        <v>20000</v>
      </c>
      <c r="H665" s="17">
        <f t="shared" si="15"/>
        <v>968892.3599999987</v>
      </c>
      <c r="I665" s="5"/>
    </row>
    <row r="666" spans="1:9" ht="15">
      <c r="A666" s="36">
        <v>42172</v>
      </c>
      <c r="B666" s="108">
        <v>6</v>
      </c>
      <c r="C666" s="112" t="s">
        <v>1221</v>
      </c>
      <c r="D666" s="19" t="s">
        <v>1222</v>
      </c>
      <c r="E666" s="124" t="s">
        <v>1223</v>
      </c>
      <c r="F666" s="16"/>
      <c r="G666" s="17">
        <v>12400.01</v>
      </c>
      <c r="H666" s="17">
        <f t="shared" si="15"/>
        <v>956492.3499999987</v>
      </c>
      <c r="I666" s="5"/>
    </row>
    <row r="667" spans="1:9" ht="15">
      <c r="A667" s="36">
        <v>42174</v>
      </c>
      <c r="B667" s="108">
        <v>6</v>
      </c>
      <c r="C667" s="112"/>
      <c r="D667" s="21" t="s">
        <v>1345</v>
      </c>
      <c r="E667" s="124"/>
      <c r="F667" s="16">
        <v>2640</v>
      </c>
      <c r="G667" s="17"/>
      <c r="H667" s="17">
        <f t="shared" si="15"/>
        <v>959132.3499999987</v>
      </c>
      <c r="I667" s="5"/>
    </row>
    <row r="668" spans="1:9" ht="15">
      <c r="A668" s="36">
        <v>42174</v>
      </c>
      <c r="B668" s="108">
        <v>6</v>
      </c>
      <c r="C668" s="112" t="s">
        <v>1231</v>
      </c>
      <c r="D668" s="19" t="s">
        <v>886</v>
      </c>
      <c r="E668" s="19" t="s">
        <v>1232</v>
      </c>
      <c r="F668" s="16"/>
      <c r="G668" s="17">
        <v>3859.19</v>
      </c>
      <c r="H668" s="17">
        <f t="shared" si="15"/>
        <v>955273.1599999988</v>
      </c>
      <c r="I668" s="5"/>
    </row>
    <row r="669" spans="1:9" ht="15">
      <c r="A669" s="36">
        <v>42266</v>
      </c>
      <c r="B669" s="108">
        <v>6</v>
      </c>
      <c r="C669" s="112" t="s">
        <v>1233</v>
      </c>
      <c r="D669" s="19" t="s">
        <v>667</v>
      </c>
      <c r="E669" s="123" t="s">
        <v>1234</v>
      </c>
      <c r="F669" s="16"/>
      <c r="G669" s="17">
        <v>2671</v>
      </c>
      <c r="H669" s="17">
        <f t="shared" si="15"/>
        <v>952602.1599999988</v>
      </c>
      <c r="I669" s="5"/>
    </row>
    <row r="670" spans="1:9" ht="15">
      <c r="A670" s="36">
        <v>42174</v>
      </c>
      <c r="B670" s="108">
        <v>6</v>
      </c>
      <c r="C670" s="112" t="s">
        <v>1235</v>
      </c>
      <c r="D670" s="19" t="s">
        <v>133</v>
      </c>
      <c r="E670" s="124" t="s">
        <v>1236</v>
      </c>
      <c r="F670" s="16"/>
      <c r="G670" s="17">
        <v>1520</v>
      </c>
      <c r="H670" s="17">
        <f t="shared" si="15"/>
        <v>951082.1599999988</v>
      </c>
      <c r="I670" s="5"/>
    </row>
    <row r="671" spans="1:9" ht="15">
      <c r="A671" s="36">
        <v>42174</v>
      </c>
      <c r="B671" s="108">
        <v>6</v>
      </c>
      <c r="C671" s="112" t="s">
        <v>1247</v>
      </c>
      <c r="D671" s="19" t="s">
        <v>20</v>
      </c>
      <c r="E671" s="123" t="s">
        <v>1248</v>
      </c>
      <c r="F671" s="16"/>
      <c r="G671" s="17">
        <v>4982.82</v>
      </c>
      <c r="H671" s="17">
        <f t="shared" si="15"/>
        <v>946099.3399999988</v>
      </c>
      <c r="I671" s="5"/>
    </row>
    <row r="672" spans="1:9" ht="15">
      <c r="A672" s="36">
        <v>42177</v>
      </c>
      <c r="B672" s="108">
        <v>6</v>
      </c>
      <c r="C672" s="112" t="s">
        <v>1249</v>
      </c>
      <c r="D672" s="19" t="s">
        <v>20</v>
      </c>
      <c r="E672" s="123" t="s">
        <v>1250</v>
      </c>
      <c r="F672" s="16"/>
      <c r="G672" s="17">
        <v>4794.04</v>
      </c>
      <c r="H672" s="17">
        <f t="shared" si="15"/>
        <v>941305.2999999988</v>
      </c>
      <c r="I672" s="5"/>
    </row>
    <row r="673" spans="1:9" ht="15">
      <c r="A673" s="36">
        <v>42177</v>
      </c>
      <c r="B673" s="108">
        <v>6</v>
      </c>
      <c r="C673" s="112" t="s">
        <v>1237</v>
      </c>
      <c r="D673" s="20" t="s">
        <v>1238</v>
      </c>
      <c r="E673" s="19" t="s">
        <v>1239</v>
      </c>
      <c r="F673" s="16"/>
      <c r="G673" s="17">
        <v>3900</v>
      </c>
      <c r="H673" s="17">
        <f t="shared" si="15"/>
        <v>937405.2999999988</v>
      </c>
      <c r="I673" s="5"/>
    </row>
    <row r="674" spans="1:9" ht="15">
      <c r="A674" s="36">
        <v>42177</v>
      </c>
      <c r="B674" s="108">
        <v>6</v>
      </c>
      <c r="C674" s="112" t="s">
        <v>1240</v>
      </c>
      <c r="D674" s="15" t="s">
        <v>1241</v>
      </c>
      <c r="E674" s="19" t="s">
        <v>1242</v>
      </c>
      <c r="F674" s="16"/>
      <c r="G674" s="17">
        <v>19435.8</v>
      </c>
      <c r="H674" s="17">
        <f t="shared" si="15"/>
        <v>917969.4999999987</v>
      </c>
      <c r="I674" s="5"/>
    </row>
    <row r="675" spans="1:9" ht="15">
      <c r="A675" s="36">
        <v>42178</v>
      </c>
      <c r="B675" s="108">
        <v>6</v>
      </c>
      <c r="C675" s="112"/>
      <c r="D675" s="19" t="s">
        <v>1344</v>
      </c>
      <c r="E675" s="19"/>
      <c r="F675" s="16"/>
      <c r="G675" s="17">
        <v>2640</v>
      </c>
      <c r="H675" s="17">
        <f t="shared" si="15"/>
        <v>915329.4999999987</v>
      </c>
      <c r="I675" s="5"/>
    </row>
    <row r="676" spans="1:9" ht="15">
      <c r="A676" s="36">
        <v>42178</v>
      </c>
      <c r="B676" s="108">
        <v>7</v>
      </c>
      <c r="C676" s="112" t="s">
        <v>1289</v>
      </c>
      <c r="D676" s="19" t="s">
        <v>46</v>
      </c>
      <c r="E676" s="124" t="s">
        <v>1334</v>
      </c>
      <c r="F676" s="16"/>
      <c r="G676" s="17">
        <v>2666.56</v>
      </c>
      <c r="H676" s="17">
        <f t="shared" si="15"/>
        <v>912662.9399999987</v>
      </c>
      <c r="I676" s="5"/>
    </row>
    <row r="677" spans="1:9" ht="15">
      <c r="A677" s="36">
        <v>42178</v>
      </c>
      <c r="B677" s="108">
        <v>7</v>
      </c>
      <c r="C677" s="112" t="s">
        <v>1290</v>
      </c>
      <c r="D677" s="15" t="s">
        <v>1335</v>
      </c>
      <c r="E677" s="19" t="s">
        <v>1336</v>
      </c>
      <c r="F677" s="16"/>
      <c r="G677" s="17">
        <v>2400</v>
      </c>
      <c r="H677" s="17">
        <f t="shared" si="15"/>
        <v>910262.9399999987</v>
      </c>
      <c r="I677" s="5"/>
    </row>
    <row r="678" spans="1:9" ht="15">
      <c r="A678" s="36">
        <v>42179</v>
      </c>
      <c r="B678" s="108">
        <v>6</v>
      </c>
      <c r="C678" s="112" t="s">
        <v>1251</v>
      </c>
      <c r="D678" s="106" t="s">
        <v>499</v>
      </c>
      <c r="E678" s="19" t="s">
        <v>1252</v>
      </c>
      <c r="F678" s="16"/>
      <c r="G678" s="17">
        <v>2721</v>
      </c>
      <c r="H678" s="17">
        <f t="shared" si="15"/>
        <v>907541.9399999987</v>
      </c>
      <c r="I678" s="5"/>
    </row>
    <row r="679" spans="1:9" ht="15">
      <c r="A679" s="36">
        <v>42179</v>
      </c>
      <c r="B679" s="108">
        <v>6</v>
      </c>
      <c r="C679" s="112" t="s">
        <v>1253</v>
      </c>
      <c r="D679" s="19" t="s">
        <v>46</v>
      </c>
      <c r="E679" s="124" t="s">
        <v>1254</v>
      </c>
      <c r="F679" s="16"/>
      <c r="G679" s="17">
        <v>2123</v>
      </c>
      <c r="H679" s="17">
        <f t="shared" si="15"/>
        <v>905418.9399999987</v>
      </c>
      <c r="I679" s="5"/>
    </row>
    <row r="680" spans="1:9" ht="15">
      <c r="A680" s="36">
        <v>42179</v>
      </c>
      <c r="B680" s="108">
        <v>6</v>
      </c>
      <c r="C680" s="112" t="s">
        <v>1255</v>
      </c>
      <c r="D680" s="19" t="s">
        <v>1256</v>
      </c>
      <c r="E680" s="19" t="s">
        <v>1252</v>
      </c>
      <c r="F680" s="16"/>
      <c r="G680" s="17">
        <v>1797.86</v>
      </c>
      <c r="H680" s="17">
        <f t="shared" si="15"/>
        <v>903621.0799999987</v>
      </c>
      <c r="I680" s="5"/>
    </row>
    <row r="681" spans="1:9" ht="15">
      <c r="A681" s="36">
        <v>42181</v>
      </c>
      <c r="B681" s="108">
        <v>7</v>
      </c>
      <c r="C681" s="112" t="s">
        <v>1291</v>
      </c>
      <c r="D681" s="19" t="s">
        <v>20</v>
      </c>
      <c r="E681" s="123" t="s">
        <v>1337</v>
      </c>
      <c r="F681" s="16"/>
      <c r="G681" s="17">
        <v>4846.02</v>
      </c>
      <c r="H681" s="17">
        <f t="shared" si="15"/>
        <v>898775.0599999987</v>
      </c>
      <c r="I681" s="5"/>
    </row>
    <row r="682" spans="1:9" ht="15">
      <c r="A682" s="36">
        <v>42181</v>
      </c>
      <c r="B682" s="108">
        <v>6</v>
      </c>
      <c r="C682" s="112" t="s">
        <v>1257</v>
      </c>
      <c r="D682" s="15" t="s">
        <v>1258</v>
      </c>
      <c r="E682" s="19"/>
      <c r="F682" s="16"/>
      <c r="G682" s="17">
        <v>150187.98</v>
      </c>
      <c r="H682" s="17">
        <f t="shared" si="15"/>
        <v>748587.0799999987</v>
      </c>
      <c r="I682" s="5"/>
    </row>
    <row r="683" spans="1:9" ht="15">
      <c r="A683" s="36">
        <v>42181</v>
      </c>
      <c r="B683" s="108">
        <v>6</v>
      </c>
      <c r="C683" s="112" t="s">
        <v>1276</v>
      </c>
      <c r="D683" s="20" t="s">
        <v>70</v>
      </c>
      <c r="E683" s="19" t="s">
        <v>1277</v>
      </c>
      <c r="F683" s="16"/>
      <c r="G683" s="17">
        <v>8362.35</v>
      </c>
      <c r="H683" s="17">
        <f t="shared" si="15"/>
        <v>740224.7299999987</v>
      </c>
      <c r="I683" s="5"/>
    </row>
    <row r="684" spans="1:9" ht="15">
      <c r="A684" s="36">
        <v>42181</v>
      </c>
      <c r="B684" s="108">
        <v>6</v>
      </c>
      <c r="C684" s="112" t="s">
        <v>1278</v>
      </c>
      <c r="D684" s="19" t="s">
        <v>1279</v>
      </c>
      <c r="E684" s="124" t="s">
        <v>1280</v>
      </c>
      <c r="F684" s="16"/>
      <c r="G684" s="17">
        <v>3691.02</v>
      </c>
      <c r="H684" s="17">
        <f t="shared" si="15"/>
        <v>736533.7099999987</v>
      </c>
      <c r="I684" s="5"/>
    </row>
    <row r="685" spans="1:9" ht="15">
      <c r="A685" s="36">
        <v>42181</v>
      </c>
      <c r="B685" s="108">
        <v>6</v>
      </c>
      <c r="C685" s="112" t="s">
        <v>1281</v>
      </c>
      <c r="D685" s="104" t="s">
        <v>29</v>
      </c>
      <c r="E685" s="105" t="s">
        <v>1282</v>
      </c>
      <c r="F685" s="16"/>
      <c r="G685" s="17">
        <v>7954.29</v>
      </c>
      <c r="H685" s="17">
        <f t="shared" si="15"/>
        <v>728579.4199999986</v>
      </c>
      <c r="I685" s="5"/>
    </row>
    <row r="686" spans="1:9" ht="15">
      <c r="A686" s="36">
        <v>42181</v>
      </c>
      <c r="B686" s="108">
        <v>6</v>
      </c>
      <c r="C686" s="112" t="s">
        <v>1283</v>
      </c>
      <c r="D686" s="138" t="s">
        <v>29</v>
      </c>
      <c r="E686" s="19" t="s">
        <v>1284</v>
      </c>
      <c r="F686" s="16"/>
      <c r="G686" s="17">
        <v>20759.6</v>
      </c>
      <c r="H686" s="17">
        <f t="shared" si="15"/>
        <v>707819.8199999987</v>
      </c>
      <c r="I686" s="5"/>
    </row>
    <row r="687" spans="1:9" ht="15">
      <c r="A687" s="36">
        <v>42182</v>
      </c>
      <c r="B687" s="108">
        <v>7</v>
      </c>
      <c r="C687" s="112" t="s">
        <v>1292</v>
      </c>
      <c r="D687" s="19" t="s">
        <v>20</v>
      </c>
      <c r="E687" s="123" t="s">
        <v>1338</v>
      </c>
      <c r="F687" s="16"/>
      <c r="G687" s="17">
        <v>4754.01</v>
      </c>
      <c r="H687" s="17">
        <f t="shared" si="15"/>
        <v>703065.8099999987</v>
      </c>
      <c r="I687" s="5"/>
    </row>
    <row r="688" spans="1:9" ht="15">
      <c r="A688" s="36">
        <v>42184</v>
      </c>
      <c r="B688" s="108">
        <v>6</v>
      </c>
      <c r="C688" s="112" t="s">
        <v>1285</v>
      </c>
      <c r="D688" s="22" t="s">
        <v>1286</v>
      </c>
      <c r="E688" s="15"/>
      <c r="F688" s="16"/>
      <c r="G688" s="17">
        <v>144422.02</v>
      </c>
      <c r="H688" s="17">
        <f aca="true" t="shared" si="16" ref="H688:H722">H687+F688-G688</f>
        <v>558643.7899999986</v>
      </c>
      <c r="I688" s="5"/>
    </row>
    <row r="689" spans="1:9" ht="15">
      <c r="A689" s="36">
        <v>42184</v>
      </c>
      <c r="B689" s="108">
        <v>6</v>
      </c>
      <c r="C689" s="112" t="s">
        <v>1287</v>
      </c>
      <c r="D689" s="22" t="s">
        <v>1288</v>
      </c>
      <c r="E689" s="15"/>
      <c r="F689" s="16"/>
      <c r="G689" s="17">
        <v>169815.45</v>
      </c>
      <c r="H689" s="17">
        <f t="shared" si="16"/>
        <v>388828.3399999986</v>
      </c>
      <c r="I689" s="5"/>
    </row>
    <row r="690" spans="1:9" ht="15">
      <c r="A690" s="36">
        <v>42184</v>
      </c>
      <c r="B690" s="108">
        <v>7</v>
      </c>
      <c r="C690" s="112" t="s">
        <v>1293</v>
      </c>
      <c r="D690" s="19" t="s">
        <v>20</v>
      </c>
      <c r="E690" s="123" t="s">
        <v>1339</v>
      </c>
      <c r="F690" s="16"/>
      <c r="G690" s="17">
        <v>4857.97</v>
      </c>
      <c r="H690" s="17">
        <f t="shared" si="16"/>
        <v>383970.36999999866</v>
      </c>
      <c r="I690" s="5"/>
    </row>
    <row r="691" spans="1:9" ht="15">
      <c r="A691" s="36">
        <v>42184</v>
      </c>
      <c r="B691" s="108">
        <v>7</v>
      </c>
      <c r="C691" s="112" t="s">
        <v>1294</v>
      </c>
      <c r="D691" s="19" t="s">
        <v>1030</v>
      </c>
      <c r="E691" s="124" t="s">
        <v>1340</v>
      </c>
      <c r="F691" s="16"/>
      <c r="G691" s="17">
        <v>2500</v>
      </c>
      <c r="H691" s="17">
        <f t="shared" si="16"/>
        <v>381470.36999999866</v>
      </c>
      <c r="I691" s="5"/>
    </row>
    <row r="692" spans="1:9" ht="15">
      <c r="A692" s="36">
        <v>42184</v>
      </c>
      <c r="B692" s="108">
        <v>6</v>
      </c>
      <c r="C692" s="112" t="s">
        <v>1295</v>
      </c>
      <c r="D692" s="19" t="s">
        <v>72</v>
      </c>
      <c r="E692" s="124" t="s">
        <v>1299</v>
      </c>
      <c r="F692" s="16"/>
      <c r="G692" s="17">
        <v>9651.72</v>
      </c>
      <c r="H692" s="17">
        <f t="shared" si="16"/>
        <v>371818.6499999987</v>
      </c>
      <c r="I692" s="5"/>
    </row>
    <row r="693" spans="1:9" ht="15">
      <c r="A693" s="36">
        <v>42276</v>
      </c>
      <c r="B693" s="108">
        <v>7</v>
      </c>
      <c r="C693" s="112" t="s">
        <v>1296</v>
      </c>
      <c r="D693" s="22" t="s">
        <v>36</v>
      </c>
      <c r="E693" s="124" t="s">
        <v>1299</v>
      </c>
      <c r="F693" s="16"/>
      <c r="G693" s="17">
        <v>8487.75</v>
      </c>
      <c r="H693" s="17">
        <f t="shared" si="16"/>
        <v>363330.8999999987</v>
      </c>
      <c r="I693" s="5"/>
    </row>
    <row r="694" spans="1:9" ht="15">
      <c r="A694" s="36">
        <v>42184</v>
      </c>
      <c r="B694" s="108">
        <v>6</v>
      </c>
      <c r="C694" s="112" t="s">
        <v>1297</v>
      </c>
      <c r="D694" s="22" t="s">
        <v>52</v>
      </c>
      <c r="E694" s="124" t="s">
        <v>1299</v>
      </c>
      <c r="F694" s="16"/>
      <c r="G694" s="17">
        <v>2256.43</v>
      </c>
      <c r="H694" s="17">
        <f t="shared" si="16"/>
        <v>361074.4699999987</v>
      </c>
      <c r="I694" s="5"/>
    </row>
    <row r="695" spans="1:9" ht="15">
      <c r="A695" s="36">
        <v>42184</v>
      </c>
      <c r="B695" s="108">
        <v>7</v>
      </c>
      <c r="C695" s="112" t="s">
        <v>1298</v>
      </c>
      <c r="D695" s="22" t="s">
        <v>1059</v>
      </c>
      <c r="E695" s="124" t="s">
        <v>1300</v>
      </c>
      <c r="F695" s="16"/>
      <c r="G695" s="17">
        <v>1896.48</v>
      </c>
      <c r="H695" s="17">
        <f t="shared" si="16"/>
        <v>359177.9899999987</v>
      </c>
      <c r="I695" s="5"/>
    </row>
    <row r="696" spans="1:9" ht="15">
      <c r="A696" s="36">
        <v>42184</v>
      </c>
      <c r="B696" s="108">
        <v>7</v>
      </c>
      <c r="C696" s="112" t="s">
        <v>1346</v>
      </c>
      <c r="D696" s="144" t="s">
        <v>46</v>
      </c>
      <c r="E696" s="105" t="s">
        <v>1347</v>
      </c>
      <c r="F696" s="16"/>
      <c r="G696" s="17">
        <v>1174</v>
      </c>
      <c r="H696" s="17">
        <f t="shared" si="16"/>
        <v>358003.9899999987</v>
      </c>
      <c r="I696" s="5"/>
    </row>
    <row r="697" spans="1:9" ht="15">
      <c r="A697" s="36">
        <v>42184</v>
      </c>
      <c r="B697" s="108">
        <v>6</v>
      </c>
      <c r="C697" s="112" t="s">
        <v>1301</v>
      </c>
      <c r="D697" s="104" t="s">
        <v>356</v>
      </c>
      <c r="E697" s="105" t="s">
        <v>1302</v>
      </c>
      <c r="F697" s="16"/>
      <c r="G697" s="17">
        <v>5550.6</v>
      </c>
      <c r="H697" s="17">
        <f t="shared" si="16"/>
        <v>352453.38999999873</v>
      </c>
      <c r="I697" s="5"/>
    </row>
    <row r="698" spans="1:9" ht="15">
      <c r="A698" s="36">
        <v>42184</v>
      </c>
      <c r="B698" s="108">
        <v>6</v>
      </c>
      <c r="C698" s="112" t="s">
        <v>1303</v>
      </c>
      <c r="D698" s="19" t="s">
        <v>28</v>
      </c>
      <c r="E698" s="19" t="s">
        <v>1304</v>
      </c>
      <c r="F698" s="16"/>
      <c r="G698" s="17">
        <v>3523.62</v>
      </c>
      <c r="H698" s="17">
        <f t="shared" si="16"/>
        <v>348929.76999999874</v>
      </c>
      <c r="I698" s="5"/>
    </row>
    <row r="699" spans="1:9" ht="15">
      <c r="A699" s="36">
        <v>42184</v>
      </c>
      <c r="B699" s="108">
        <v>6</v>
      </c>
      <c r="C699" s="112" t="s">
        <v>1305</v>
      </c>
      <c r="D699" s="19" t="s">
        <v>79</v>
      </c>
      <c r="E699" s="19" t="s">
        <v>1306</v>
      </c>
      <c r="F699" s="16"/>
      <c r="G699" s="17">
        <v>3854.47</v>
      </c>
      <c r="H699" s="17">
        <f t="shared" si="16"/>
        <v>345075.29999999877</v>
      </c>
      <c r="I699" s="5"/>
    </row>
    <row r="700" spans="1:9" ht="15">
      <c r="A700" s="36">
        <v>42276</v>
      </c>
      <c r="B700" s="108">
        <v>6</v>
      </c>
      <c r="C700" s="112" t="s">
        <v>1307</v>
      </c>
      <c r="D700" s="19" t="s">
        <v>1308</v>
      </c>
      <c r="E700" s="19" t="s">
        <v>1309</v>
      </c>
      <c r="F700" s="16"/>
      <c r="G700" s="17">
        <v>3025.06</v>
      </c>
      <c r="H700" s="17">
        <f t="shared" si="16"/>
        <v>342050.23999999877</v>
      </c>
      <c r="I700" s="5"/>
    </row>
    <row r="701" spans="1:9" ht="15">
      <c r="A701" s="36">
        <v>42184</v>
      </c>
      <c r="B701" s="108">
        <v>6</v>
      </c>
      <c r="C701" s="112" t="s">
        <v>1310</v>
      </c>
      <c r="D701" s="19" t="s">
        <v>76</v>
      </c>
      <c r="E701" s="19" t="s">
        <v>1311</v>
      </c>
      <c r="F701" s="16"/>
      <c r="G701" s="17">
        <v>3596.98</v>
      </c>
      <c r="H701" s="17">
        <f t="shared" si="16"/>
        <v>338453.2599999988</v>
      </c>
      <c r="I701" s="5"/>
    </row>
    <row r="702" spans="1:9" ht="15">
      <c r="A702" s="36">
        <v>42184</v>
      </c>
      <c r="B702" s="108">
        <v>6</v>
      </c>
      <c r="C702" s="112" t="s">
        <v>1312</v>
      </c>
      <c r="D702" s="19" t="s">
        <v>601</v>
      </c>
      <c r="E702" s="19" t="s">
        <v>1313</v>
      </c>
      <c r="F702" s="16"/>
      <c r="G702" s="17">
        <v>5056.33</v>
      </c>
      <c r="H702" s="17">
        <f t="shared" si="16"/>
        <v>333396.92999999877</v>
      </c>
      <c r="I702" s="5"/>
    </row>
    <row r="703" spans="1:9" ht="15">
      <c r="A703" s="36">
        <v>42184</v>
      </c>
      <c r="B703" s="108">
        <v>6</v>
      </c>
      <c r="C703" s="112" t="s">
        <v>1314</v>
      </c>
      <c r="D703" s="104" t="s">
        <v>34</v>
      </c>
      <c r="E703" s="105" t="s">
        <v>1315</v>
      </c>
      <c r="F703" s="16"/>
      <c r="G703" s="17">
        <v>5415.33</v>
      </c>
      <c r="H703" s="17">
        <f t="shared" si="16"/>
        <v>327981.59999999875</v>
      </c>
      <c r="I703" s="5"/>
    </row>
    <row r="704" spans="1:9" ht="15">
      <c r="A704" s="36">
        <v>42184</v>
      </c>
      <c r="B704" s="108">
        <v>6</v>
      </c>
      <c r="C704" s="112" t="s">
        <v>1316</v>
      </c>
      <c r="D704" s="19" t="s">
        <v>32</v>
      </c>
      <c r="E704" s="105" t="s">
        <v>1315</v>
      </c>
      <c r="F704" s="16"/>
      <c r="G704" s="17">
        <v>11680.71</v>
      </c>
      <c r="H704" s="17">
        <f t="shared" si="16"/>
        <v>316300.88999999873</v>
      </c>
      <c r="I704" s="5"/>
    </row>
    <row r="705" spans="1:9" ht="15">
      <c r="A705" s="36">
        <v>42184</v>
      </c>
      <c r="B705" s="108">
        <v>6</v>
      </c>
      <c r="C705" s="112" t="s">
        <v>1317</v>
      </c>
      <c r="D705" s="106" t="s">
        <v>35</v>
      </c>
      <c r="E705" s="19" t="s">
        <v>1318</v>
      </c>
      <c r="F705" s="16"/>
      <c r="G705" s="17">
        <v>1380.4</v>
      </c>
      <c r="H705" s="17">
        <f t="shared" si="16"/>
        <v>314920.4899999987</v>
      </c>
      <c r="I705" s="5"/>
    </row>
    <row r="706" spans="1:9" ht="15">
      <c r="A706" s="36">
        <v>42184</v>
      </c>
      <c r="B706" s="108">
        <v>6</v>
      </c>
      <c r="C706" s="112"/>
      <c r="D706" s="103" t="s">
        <v>1341</v>
      </c>
      <c r="E706" s="123"/>
      <c r="F706" s="16">
        <v>316946.59</v>
      </c>
      <c r="G706" s="17"/>
      <c r="H706" s="17">
        <f t="shared" si="16"/>
        <v>631867.0799999987</v>
      </c>
      <c r="I706" s="5"/>
    </row>
    <row r="707" spans="1:9" ht="15">
      <c r="A707" s="36">
        <v>42185</v>
      </c>
      <c r="B707" s="108">
        <v>6</v>
      </c>
      <c r="C707" s="112" t="s">
        <v>1319</v>
      </c>
      <c r="D707" s="19" t="s">
        <v>1320</v>
      </c>
      <c r="E707" s="124" t="s">
        <v>1349</v>
      </c>
      <c r="F707" s="16"/>
      <c r="G707" s="17">
        <v>46875.38</v>
      </c>
      <c r="H707" s="17">
        <f t="shared" si="16"/>
        <v>584991.6999999987</v>
      </c>
      <c r="I707" s="5"/>
    </row>
    <row r="708" spans="1:9" ht="15">
      <c r="A708" s="36">
        <v>42185</v>
      </c>
      <c r="B708" s="108">
        <v>6</v>
      </c>
      <c r="C708" s="112" t="s">
        <v>1321</v>
      </c>
      <c r="D708" s="19" t="s">
        <v>527</v>
      </c>
      <c r="E708" s="124" t="s">
        <v>1322</v>
      </c>
      <c r="F708" s="16"/>
      <c r="G708" s="17">
        <v>1801.62</v>
      </c>
      <c r="H708" s="17">
        <f t="shared" si="16"/>
        <v>583190.0799999987</v>
      </c>
      <c r="I708" s="5"/>
    </row>
    <row r="709" spans="1:9" ht="15">
      <c r="A709" s="36">
        <v>42185</v>
      </c>
      <c r="B709" s="108">
        <v>6</v>
      </c>
      <c r="C709" s="112" t="s">
        <v>1323</v>
      </c>
      <c r="D709" s="19" t="s">
        <v>43</v>
      </c>
      <c r="E709" s="19" t="s">
        <v>1324</v>
      </c>
      <c r="F709" s="16"/>
      <c r="G709" s="17">
        <v>2000</v>
      </c>
      <c r="H709" s="17">
        <f t="shared" si="16"/>
        <v>581190.0799999987</v>
      </c>
      <c r="I709" s="5"/>
    </row>
    <row r="710" spans="1:9" ht="15">
      <c r="A710" s="36">
        <v>42185</v>
      </c>
      <c r="B710" s="108">
        <v>6</v>
      </c>
      <c r="C710" s="112" t="s">
        <v>1325</v>
      </c>
      <c r="D710" s="19" t="s">
        <v>28</v>
      </c>
      <c r="E710" s="19" t="s">
        <v>1326</v>
      </c>
      <c r="F710" s="16"/>
      <c r="G710" s="17">
        <v>3415.35</v>
      </c>
      <c r="H710" s="17">
        <f t="shared" si="16"/>
        <v>577774.7299999987</v>
      </c>
      <c r="I710" s="5"/>
    </row>
    <row r="711" spans="1:9" ht="15">
      <c r="A711" s="36">
        <v>42185</v>
      </c>
      <c r="B711" s="108">
        <v>6</v>
      </c>
      <c r="C711" s="112" t="s">
        <v>1327</v>
      </c>
      <c r="D711" s="19" t="s">
        <v>945</v>
      </c>
      <c r="E711" s="19" t="s">
        <v>1350</v>
      </c>
      <c r="F711" s="16"/>
      <c r="G711" s="17">
        <v>2586</v>
      </c>
      <c r="H711" s="17">
        <f t="shared" si="16"/>
        <v>575188.7299999987</v>
      </c>
      <c r="I711" s="5"/>
    </row>
    <row r="712" spans="1:9" ht="15">
      <c r="A712" s="36">
        <v>42185</v>
      </c>
      <c r="B712" s="108">
        <v>6</v>
      </c>
      <c r="C712" s="112" t="s">
        <v>1329</v>
      </c>
      <c r="D712" s="19" t="s">
        <v>1330</v>
      </c>
      <c r="E712" s="19" t="s">
        <v>1351</v>
      </c>
      <c r="F712" s="16"/>
      <c r="G712" s="17">
        <v>12504.8</v>
      </c>
      <c r="H712" s="17">
        <f t="shared" si="16"/>
        <v>562683.9299999987</v>
      </c>
      <c r="I712" s="5"/>
    </row>
    <row r="713" spans="1:9" ht="15">
      <c r="A713" s="36">
        <v>42185</v>
      </c>
      <c r="B713" s="108">
        <v>6</v>
      </c>
      <c r="C713" s="112" t="s">
        <v>1331</v>
      </c>
      <c r="D713" s="20" t="s">
        <v>59</v>
      </c>
      <c r="E713" s="19" t="s">
        <v>1332</v>
      </c>
      <c r="F713" s="16"/>
      <c r="G713" s="17">
        <v>4942.48</v>
      </c>
      <c r="H713" s="17">
        <f t="shared" si="16"/>
        <v>557741.4499999987</v>
      </c>
      <c r="I713" s="5"/>
    </row>
    <row r="714" spans="1:9" ht="15">
      <c r="A714" s="36">
        <v>42185</v>
      </c>
      <c r="B714" s="108">
        <v>7</v>
      </c>
      <c r="C714" s="112" t="s">
        <v>1348</v>
      </c>
      <c r="D714" s="15" t="s">
        <v>1256</v>
      </c>
      <c r="E714" s="19" t="s">
        <v>1354</v>
      </c>
      <c r="F714" s="16"/>
      <c r="G714" s="17">
        <v>11151.05</v>
      </c>
      <c r="H714" s="17">
        <f t="shared" si="16"/>
        <v>546590.3999999986</v>
      </c>
      <c r="I714" s="5"/>
    </row>
    <row r="715" spans="1:9" ht="15">
      <c r="A715" s="36">
        <v>42185</v>
      </c>
      <c r="B715" s="108">
        <v>7</v>
      </c>
      <c r="C715" s="112" t="s">
        <v>1353</v>
      </c>
      <c r="D715" s="19" t="s">
        <v>20</v>
      </c>
      <c r="E715" s="123" t="s">
        <v>1355</v>
      </c>
      <c r="F715" s="16"/>
      <c r="G715" s="17">
        <v>4118.4</v>
      </c>
      <c r="H715" s="17">
        <f t="shared" si="16"/>
        <v>542471.9999999986</v>
      </c>
      <c r="I715" s="5"/>
    </row>
    <row r="716" spans="1:9" ht="15">
      <c r="A716" s="36"/>
      <c r="B716" s="108"/>
      <c r="C716" s="112"/>
      <c r="D716" s="22"/>
      <c r="E716" s="19"/>
      <c r="F716" s="16"/>
      <c r="G716" s="17"/>
      <c r="H716" s="17">
        <f t="shared" si="16"/>
        <v>542471.9999999986</v>
      </c>
      <c r="I716" s="5"/>
    </row>
    <row r="717" spans="1:9" ht="15">
      <c r="A717" s="36"/>
      <c r="B717" s="108"/>
      <c r="C717" s="112"/>
      <c r="D717" s="22"/>
      <c r="E717" s="19"/>
      <c r="F717" s="16"/>
      <c r="G717" s="17"/>
      <c r="H717" s="17">
        <f t="shared" si="16"/>
        <v>542471.9999999986</v>
      </c>
      <c r="I717" s="5"/>
    </row>
    <row r="718" spans="1:9" ht="15">
      <c r="A718" s="36"/>
      <c r="B718" s="108"/>
      <c r="C718" s="109"/>
      <c r="D718" s="103"/>
      <c r="E718" s="19"/>
      <c r="F718" s="16"/>
      <c r="G718" s="17"/>
      <c r="H718" s="17">
        <f t="shared" si="16"/>
        <v>542471.9999999986</v>
      </c>
      <c r="I718" s="5"/>
    </row>
    <row r="719" spans="1:9" ht="15">
      <c r="A719" s="36"/>
      <c r="B719" s="108"/>
      <c r="C719" s="112"/>
      <c r="D719" s="21"/>
      <c r="E719" s="19"/>
      <c r="F719" s="16"/>
      <c r="G719" s="17"/>
      <c r="H719" s="17">
        <f t="shared" si="16"/>
        <v>542471.9999999986</v>
      </c>
      <c r="I719" s="5"/>
    </row>
    <row r="720" spans="1:9" ht="15">
      <c r="A720" s="36"/>
      <c r="B720" s="108"/>
      <c r="C720" s="112"/>
      <c r="D720" s="19"/>
      <c r="E720" s="19"/>
      <c r="F720" s="16"/>
      <c r="G720" s="17"/>
      <c r="H720" s="17">
        <f t="shared" si="16"/>
        <v>542471.9999999986</v>
      </c>
      <c r="I720" s="5"/>
    </row>
    <row r="721" spans="1:9" ht="15">
      <c r="A721" s="36"/>
      <c r="B721" s="108"/>
      <c r="C721" s="112"/>
      <c r="D721" s="19"/>
      <c r="E721" s="19"/>
      <c r="F721" s="16"/>
      <c r="G721" s="17"/>
      <c r="H721" s="17">
        <f t="shared" si="16"/>
        <v>542471.9999999986</v>
      </c>
      <c r="I721" s="5"/>
    </row>
    <row r="722" spans="1:9" ht="15.75" thickBot="1">
      <c r="A722" s="36"/>
      <c r="B722" s="108"/>
      <c r="C722" s="109"/>
      <c r="D722" s="19"/>
      <c r="E722" s="123"/>
      <c r="F722" s="16"/>
      <c r="G722" s="17"/>
      <c r="H722" s="17">
        <f t="shared" si="16"/>
        <v>542471.9999999986</v>
      </c>
      <c r="I722" s="5"/>
    </row>
    <row r="723" spans="1:8" ht="15" thickBot="1">
      <c r="A723" s="156" t="s">
        <v>1143</v>
      </c>
      <c r="B723" s="157"/>
      <c r="C723" s="157"/>
      <c r="D723" s="157"/>
      <c r="E723" s="157"/>
      <c r="F723" s="157"/>
      <c r="G723" s="157"/>
      <c r="H723" s="158"/>
    </row>
    <row r="724" spans="1:8" ht="15">
      <c r="A724" s="23"/>
      <c r="B724" s="24"/>
      <c r="C724" s="25"/>
      <c r="D724" s="25"/>
      <c r="E724" s="26" t="s">
        <v>19</v>
      </c>
      <c r="F724" s="27" t="s">
        <v>5</v>
      </c>
      <c r="G724" s="27" t="s">
        <v>6</v>
      </c>
      <c r="H724" s="28" t="s">
        <v>16</v>
      </c>
    </row>
    <row r="725" spans="1:8" ht="15">
      <c r="A725" s="29"/>
      <c r="B725" s="14"/>
      <c r="C725" s="15"/>
      <c r="D725" s="19" t="s">
        <v>1144</v>
      </c>
      <c r="E725" s="30">
        <v>603453.31</v>
      </c>
      <c r="F725" s="18"/>
      <c r="G725" s="31"/>
      <c r="H725" s="18">
        <f>H722</f>
        <v>542471.9999999986</v>
      </c>
    </row>
    <row r="726" spans="1:8" ht="15">
      <c r="A726" s="29"/>
      <c r="B726" s="14"/>
      <c r="C726" s="15"/>
      <c r="D726" s="21" t="s">
        <v>14</v>
      </c>
      <c r="E726" s="30"/>
      <c r="F726" s="18"/>
      <c r="G726" s="31"/>
      <c r="H726" s="18">
        <f>H725+F726-G726</f>
        <v>542471.9999999986</v>
      </c>
    </row>
    <row r="727" spans="1:8" ht="15">
      <c r="A727" s="29"/>
      <c r="B727" s="14"/>
      <c r="C727" s="15"/>
      <c r="D727" s="109" t="s">
        <v>1041</v>
      </c>
      <c r="E727" s="17">
        <v>4962.59</v>
      </c>
      <c r="F727" s="18"/>
      <c r="G727" s="31"/>
      <c r="H727" s="18">
        <f aca="true" t="shared" si="17" ref="H727:H740">H726+F727-G727</f>
        <v>542471.9999999986</v>
      </c>
    </row>
    <row r="728" spans="1:10" ht="15">
      <c r="A728" s="29"/>
      <c r="B728" s="14"/>
      <c r="C728" s="15"/>
      <c r="D728" s="112" t="s">
        <v>1054</v>
      </c>
      <c r="E728" s="17">
        <v>2256.43</v>
      </c>
      <c r="F728" s="18"/>
      <c r="G728" s="31"/>
      <c r="H728" s="18">
        <f t="shared" si="17"/>
        <v>542471.9999999986</v>
      </c>
      <c r="J728" s="5"/>
    </row>
    <row r="729" spans="1:10" ht="15">
      <c r="A729" s="29"/>
      <c r="B729" s="14"/>
      <c r="C729" s="15"/>
      <c r="D729" s="112" t="s">
        <v>1055</v>
      </c>
      <c r="E729" s="17">
        <v>4910.05</v>
      </c>
      <c r="F729" s="18"/>
      <c r="G729" s="31"/>
      <c r="H729" s="18">
        <f t="shared" si="17"/>
        <v>542471.9999999986</v>
      </c>
      <c r="J729" s="5"/>
    </row>
    <row r="730" spans="1:8" ht="15">
      <c r="A730" s="29"/>
      <c r="B730" s="14"/>
      <c r="C730" s="15"/>
      <c r="D730" s="112" t="s">
        <v>1289</v>
      </c>
      <c r="E730" s="17">
        <v>2666.56</v>
      </c>
      <c r="F730" s="18"/>
      <c r="G730" s="31"/>
      <c r="H730" s="18">
        <f t="shared" si="17"/>
        <v>542471.9999999986</v>
      </c>
    </row>
    <row r="731" spans="1:8" ht="15">
      <c r="A731" s="29"/>
      <c r="B731" s="14"/>
      <c r="C731" s="15"/>
      <c r="D731" s="112" t="s">
        <v>1290</v>
      </c>
      <c r="E731" s="17">
        <v>2400</v>
      </c>
      <c r="F731" s="18"/>
      <c r="G731" s="31"/>
      <c r="H731" s="18">
        <f t="shared" si="17"/>
        <v>542471.9999999986</v>
      </c>
    </row>
    <row r="732" spans="1:8" ht="15">
      <c r="A732" s="29"/>
      <c r="B732" s="14"/>
      <c r="C732" s="15"/>
      <c r="D732" s="112" t="s">
        <v>1291</v>
      </c>
      <c r="E732" s="17">
        <v>4846.02</v>
      </c>
      <c r="F732" s="18"/>
      <c r="G732" s="31"/>
      <c r="H732" s="18">
        <f t="shared" si="17"/>
        <v>542471.9999999986</v>
      </c>
    </row>
    <row r="733" spans="1:8" ht="15">
      <c r="A733" s="29"/>
      <c r="B733" s="14"/>
      <c r="C733" s="15"/>
      <c r="D733" s="112" t="s">
        <v>1292</v>
      </c>
      <c r="E733" s="17">
        <v>4754.01</v>
      </c>
      <c r="F733" s="18"/>
      <c r="G733" s="31"/>
      <c r="H733" s="18">
        <f t="shared" si="17"/>
        <v>542471.9999999986</v>
      </c>
    </row>
    <row r="734" spans="1:8" ht="15">
      <c r="A734" s="29"/>
      <c r="B734" s="14"/>
      <c r="C734" s="15"/>
      <c r="D734" s="112" t="s">
        <v>1293</v>
      </c>
      <c r="E734" s="17">
        <v>4857.97</v>
      </c>
      <c r="F734" s="18"/>
      <c r="G734" s="31"/>
      <c r="H734" s="18">
        <f t="shared" si="17"/>
        <v>542471.9999999986</v>
      </c>
    </row>
    <row r="735" spans="1:8" ht="15">
      <c r="A735" s="29"/>
      <c r="B735" s="14"/>
      <c r="C735" s="15"/>
      <c r="D735" s="112" t="s">
        <v>1294</v>
      </c>
      <c r="E735" s="17">
        <v>2500</v>
      </c>
      <c r="F735" s="18"/>
      <c r="G735" s="31"/>
      <c r="H735" s="18">
        <f t="shared" si="17"/>
        <v>542471.9999999986</v>
      </c>
    </row>
    <row r="736" spans="1:8" ht="15">
      <c r="A736" s="29"/>
      <c r="B736" s="14"/>
      <c r="C736" s="15"/>
      <c r="D736" s="112" t="s">
        <v>1296</v>
      </c>
      <c r="E736" s="17">
        <v>8487.75</v>
      </c>
      <c r="F736" s="18"/>
      <c r="G736" s="31"/>
      <c r="H736" s="18">
        <f t="shared" si="17"/>
        <v>542471.9999999986</v>
      </c>
    </row>
    <row r="737" spans="1:8" ht="15">
      <c r="A737" s="29"/>
      <c r="B737" s="14"/>
      <c r="C737" s="15"/>
      <c r="D737" s="112" t="s">
        <v>1298</v>
      </c>
      <c r="E737" s="17">
        <v>1896.48</v>
      </c>
      <c r="F737" s="18"/>
      <c r="G737" s="31"/>
      <c r="H737" s="18">
        <f t="shared" si="17"/>
        <v>542471.9999999986</v>
      </c>
    </row>
    <row r="738" spans="1:8" ht="15">
      <c r="A738" s="29"/>
      <c r="B738" s="14"/>
      <c r="C738" s="15"/>
      <c r="D738" s="112" t="s">
        <v>1346</v>
      </c>
      <c r="E738" s="17">
        <v>1174</v>
      </c>
      <c r="F738" s="32"/>
      <c r="G738" s="33"/>
      <c r="H738" s="18">
        <f t="shared" si="17"/>
        <v>542471.9999999986</v>
      </c>
    </row>
    <row r="739" spans="1:8" ht="15">
      <c r="A739" s="29"/>
      <c r="B739" s="14"/>
      <c r="C739" s="15"/>
      <c r="D739" s="112" t="s">
        <v>1348</v>
      </c>
      <c r="E739" s="17">
        <v>11151.05</v>
      </c>
      <c r="F739" s="32"/>
      <c r="G739" s="33"/>
      <c r="H739" s="18">
        <f t="shared" si="17"/>
        <v>542471.9999999986</v>
      </c>
    </row>
    <row r="740" spans="1:8" ht="15">
      <c r="A740" s="29"/>
      <c r="B740" s="14"/>
      <c r="C740" s="15"/>
      <c r="D740" s="112" t="s">
        <v>1353</v>
      </c>
      <c r="E740" s="17">
        <v>4118.4</v>
      </c>
      <c r="F740" s="32"/>
      <c r="G740" s="33"/>
      <c r="H740" s="18">
        <f t="shared" si="17"/>
        <v>542471.9999999986</v>
      </c>
    </row>
    <row r="741" spans="1:10" ht="15">
      <c r="A741" s="153" t="s">
        <v>15</v>
      </c>
      <c r="B741" s="154"/>
      <c r="C741" s="154"/>
      <c r="D741" s="155"/>
      <c r="E741" s="34">
        <f>E725-SUM(E727:E740)</f>
        <v>542472</v>
      </c>
      <c r="F741" s="34"/>
      <c r="G741" s="35"/>
      <c r="H741" s="34">
        <f>H740</f>
        <v>542471.9999999986</v>
      </c>
      <c r="I741" s="7"/>
      <c r="J741" s="5"/>
    </row>
    <row r="742" spans="1:8" ht="15">
      <c r="A742" s="36">
        <v>42186</v>
      </c>
      <c r="B742" s="108">
        <v>7</v>
      </c>
      <c r="C742" s="112"/>
      <c r="D742" s="15" t="s">
        <v>0</v>
      </c>
      <c r="E742" s="19"/>
      <c r="F742" s="16"/>
      <c r="G742" s="17">
        <v>375</v>
      </c>
      <c r="H742" s="17">
        <f>H741+F742-G742</f>
        <v>542096.9999999986</v>
      </c>
    </row>
    <row r="743" spans="1:8" ht="15">
      <c r="A743" s="36">
        <v>42186</v>
      </c>
      <c r="B743" s="108">
        <v>7</v>
      </c>
      <c r="C743" s="112"/>
      <c r="D743" s="19" t="s">
        <v>1</v>
      </c>
      <c r="E743" s="124"/>
      <c r="F743" s="16"/>
      <c r="G743" s="17">
        <v>60</v>
      </c>
      <c r="H743" s="17">
        <f>H742+F743-G743</f>
        <v>542036.9999999986</v>
      </c>
    </row>
    <row r="744" spans="1:8" ht="15">
      <c r="A744" s="36">
        <v>42186</v>
      </c>
      <c r="B744" s="108">
        <v>7</v>
      </c>
      <c r="C744" s="112"/>
      <c r="D744" s="21" t="s">
        <v>1372</v>
      </c>
      <c r="E744" s="19"/>
      <c r="F744" s="16">
        <v>2721</v>
      </c>
      <c r="G744" s="17"/>
      <c r="H744" s="17">
        <f aca="true" t="shared" si="18" ref="H744:H812">H743+F744-G744</f>
        <v>544757.9999999986</v>
      </c>
    </row>
    <row r="745" spans="1:8" ht="15">
      <c r="A745" s="36">
        <v>42187</v>
      </c>
      <c r="B745" s="108">
        <v>7</v>
      </c>
      <c r="C745" s="112" t="s">
        <v>1358</v>
      </c>
      <c r="D745" s="20" t="s">
        <v>1359</v>
      </c>
      <c r="E745" s="19" t="s">
        <v>1360</v>
      </c>
      <c r="F745" s="16"/>
      <c r="G745" s="17">
        <v>56347</v>
      </c>
      <c r="H745" s="17">
        <f t="shared" si="18"/>
        <v>488410.9999999986</v>
      </c>
    </row>
    <row r="746" spans="1:8" ht="15">
      <c r="A746" s="36">
        <v>42188</v>
      </c>
      <c r="B746" s="108">
        <v>7</v>
      </c>
      <c r="C746" s="112"/>
      <c r="D746" s="21" t="s">
        <v>1361</v>
      </c>
      <c r="E746" s="19"/>
      <c r="F746" s="16">
        <v>980</v>
      </c>
      <c r="G746" s="17"/>
      <c r="H746" s="17">
        <f t="shared" si="18"/>
        <v>489390.9999999986</v>
      </c>
    </row>
    <row r="747" spans="1:8" ht="15">
      <c r="A747" s="36">
        <v>42191</v>
      </c>
      <c r="B747" s="108">
        <v>7</v>
      </c>
      <c r="C747" s="112"/>
      <c r="D747" s="20" t="s">
        <v>40</v>
      </c>
      <c r="E747" s="19"/>
      <c r="F747" s="16"/>
      <c r="G747" s="17">
        <v>220</v>
      </c>
      <c r="H747" s="17">
        <f t="shared" si="18"/>
        <v>489170.9999999986</v>
      </c>
    </row>
    <row r="748" spans="1:8" ht="15">
      <c r="A748" s="36">
        <v>42191</v>
      </c>
      <c r="B748" s="108">
        <v>7</v>
      </c>
      <c r="C748" s="112"/>
      <c r="D748" s="20" t="s">
        <v>2</v>
      </c>
      <c r="E748" s="19"/>
      <c r="F748" s="16"/>
      <c r="G748" s="17">
        <v>140</v>
      </c>
      <c r="H748" s="17">
        <f t="shared" si="18"/>
        <v>489030.9999999986</v>
      </c>
    </row>
    <row r="749" spans="1:8" ht="15">
      <c r="A749" s="36">
        <v>42191</v>
      </c>
      <c r="B749" s="108">
        <v>7</v>
      </c>
      <c r="C749" s="112"/>
      <c r="D749" s="20" t="s">
        <v>30</v>
      </c>
      <c r="E749" s="19"/>
      <c r="F749" s="16"/>
      <c r="G749" s="17">
        <v>57.6</v>
      </c>
      <c r="H749" s="17">
        <f t="shared" si="18"/>
        <v>488973.3999999986</v>
      </c>
    </row>
    <row r="750" spans="1:8" ht="15">
      <c r="A750" s="36">
        <v>42192</v>
      </c>
      <c r="B750" s="108">
        <v>7</v>
      </c>
      <c r="C750" s="112" t="s">
        <v>1362</v>
      </c>
      <c r="D750" s="20" t="s">
        <v>72</v>
      </c>
      <c r="E750" s="19" t="s">
        <v>1363</v>
      </c>
      <c r="F750" s="16"/>
      <c r="G750" s="17">
        <v>2000</v>
      </c>
      <c r="H750" s="17">
        <f t="shared" si="18"/>
        <v>486973.3999999986</v>
      </c>
    </row>
    <row r="751" spans="1:8" ht="15">
      <c r="A751" s="36">
        <v>42194</v>
      </c>
      <c r="B751" s="108">
        <v>7</v>
      </c>
      <c r="C751" s="112" t="s">
        <v>1364</v>
      </c>
      <c r="D751" s="19" t="s">
        <v>46</v>
      </c>
      <c r="E751" s="19" t="s">
        <v>1365</v>
      </c>
      <c r="F751" s="16"/>
      <c r="G751" s="17">
        <v>5801.56</v>
      </c>
      <c r="H751" s="17">
        <f t="shared" si="18"/>
        <v>481171.8399999986</v>
      </c>
    </row>
    <row r="752" spans="1:8" ht="15">
      <c r="A752" s="36">
        <v>42194</v>
      </c>
      <c r="B752" s="108">
        <v>7</v>
      </c>
      <c r="C752" s="112" t="s">
        <v>1366</v>
      </c>
      <c r="D752" s="19" t="s">
        <v>276</v>
      </c>
      <c r="E752" s="19" t="s">
        <v>1367</v>
      </c>
      <c r="F752" s="16"/>
      <c r="G752" s="17">
        <v>11600</v>
      </c>
      <c r="H752" s="17">
        <f t="shared" si="18"/>
        <v>469571.8399999986</v>
      </c>
    </row>
    <row r="753" spans="1:9" ht="15">
      <c r="A753" s="36">
        <v>42194</v>
      </c>
      <c r="B753" s="108">
        <v>7</v>
      </c>
      <c r="C753" s="112" t="s">
        <v>1368</v>
      </c>
      <c r="D753" s="20" t="s">
        <v>58</v>
      </c>
      <c r="E753" s="19" t="s">
        <v>1369</v>
      </c>
      <c r="F753" s="16"/>
      <c r="G753" s="17">
        <v>11600</v>
      </c>
      <c r="H753" s="17">
        <f t="shared" si="18"/>
        <v>457971.8399999986</v>
      </c>
      <c r="I753" s="5"/>
    </row>
    <row r="754" spans="1:9" ht="15">
      <c r="A754" s="36">
        <v>42194</v>
      </c>
      <c r="B754" s="108">
        <v>7</v>
      </c>
      <c r="C754" s="112" t="s">
        <v>1370</v>
      </c>
      <c r="D754" s="20" t="s">
        <v>27</v>
      </c>
      <c r="E754" s="19" t="s">
        <v>1371</v>
      </c>
      <c r="F754" s="16"/>
      <c r="G754" s="17">
        <v>24832</v>
      </c>
      <c r="H754" s="17">
        <f t="shared" si="18"/>
        <v>433139.8399999986</v>
      </c>
      <c r="I754" s="5"/>
    </row>
    <row r="755" spans="1:9" ht="15">
      <c r="A755" s="36">
        <v>42194</v>
      </c>
      <c r="B755" s="108">
        <v>7</v>
      </c>
      <c r="C755" s="112" t="s">
        <v>1380</v>
      </c>
      <c r="D755" s="19" t="s">
        <v>20</v>
      </c>
      <c r="E755" s="124" t="s">
        <v>1415</v>
      </c>
      <c r="F755" s="16"/>
      <c r="G755" s="17">
        <v>4814.96</v>
      </c>
      <c r="H755" s="17">
        <f t="shared" si="18"/>
        <v>428324.8799999986</v>
      </c>
      <c r="I755" s="5"/>
    </row>
    <row r="756" spans="1:9" ht="15">
      <c r="A756" s="36">
        <v>42195</v>
      </c>
      <c r="B756" s="108">
        <v>7</v>
      </c>
      <c r="C756" s="112"/>
      <c r="D756" s="21" t="s">
        <v>1373</v>
      </c>
      <c r="E756" s="19"/>
      <c r="F756" s="16">
        <v>1539.86</v>
      </c>
      <c r="G756" s="17"/>
      <c r="H756" s="17">
        <f t="shared" si="18"/>
        <v>429864.7399999986</v>
      </c>
      <c r="I756" s="5"/>
    </row>
    <row r="757" spans="1:9" ht="15">
      <c r="A757" s="36">
        <v>42195</v>
      </c>
      <c r="B757" s="108">
        <v>7</v>
      </c>
      <c r="C757" s="112"/>
      <c r="D757" s="21" t="s">
        <v>1374</v>
      </c>
      <c r="E757" s="19"/>
      <c r="F757" s="16">
        <v>202</v>
      </c>
      <c r="G757" s="17"/>
      <c r="H757" s="17">
        <f t="shared" si="18"/>
        <v>430066.7399999986</v>
      </c>
      <c r="I757" s="5"/>
    </row>
    <row r="758" spans="1:9" ht="15">
      <c r="A758" s="36">
        <v>42195</v>
      </c>
      <c r="B758" s="108">
        <v>7</v>
      </c>
      <c r="C758" s="112" t="s">
        <v>1375</v>
      </c>
      <c r="D758" s="19" t="s">
        <v>53</v>
      </c>
      <c r="E758" s="19" t="s">
        <v>1414</v>
      </c>
      <c r="F758" s="16"/>
      <c r="G758" s="17">
        <v>4900</v>
      </c>
      <c r="H758" s="17">
        <f t="shared" si="18"/>
        <v>425166.7399999986</v>
      </c>
      <c r="I758" s="5"/>
    </row>
    <row r="759" spans="1:9" ht="15">
      <c r="A759" s="36">
        <v>42198</v>
      </c>
      <c r="B759" s="108">
        <v>7</v>
      </c>
      <c r="C759" s="112"/>
      <c r="D759" s="21" t="s">
        <v>1434</v>
      </c>
      <c r="E759" s="19"/>
      <c r="F759" s="16">
        <v>316946.59</v>
      </c>
      <c r="G759" s="17"/>
      <c r="H759" s="17">
        <f t="shared" si="18"/>
        <v>742113.3299999987</v>
      </c>
      <c r="I759" s="5"/>
    </row>
    <row r="760" spans="1:9" ht="15">
      <c r="A760" s="36">
        <v>42199</v>
      </c>
      <c r="B760" s="108">
        <v>7</v>
      </c>
      <c r="C760" s="112" t="s">
        <v>1376</v>
      </c>
      <c r="D760" s="19" t="s">
        <v>1377</v>
      </c>
      <c r="E760" s="124"/>
      <c r="F760" s="16"/>
      <c r="G760" s="17">
        <v>141491.62</v>
      </c>
      <c r="H760" s="17">
        <f t="shared" si="18"/>
        <v>600621.7099999987</v>
      </c>
      <c r="I760" s="5"/>
    </row>
    <row r="761" spans="1:9" ht="15">
      <c r="A761" s="36">
        <v>42199</v>
      </c>
      <c r="B761" s="108">
        <v>7</v>
      </c>
      <c r="C761" s="112" t="s">
        <v>1378</v>
      </c>
      <c r="D761" s="19" t="s">
        <v>1379</v>
      </c>
      <c r="E761" s="124"/>
      <c r="F761" s="16"/>
      <c r="G761" s="17">
        <v>170061.47</v>
      </c>
      <c r="H761" s="17">
        <f t="shared" si="18"/>
        <v>430560.2399999987</v>
      </c>
      <c r="I761" s="5"/>
    </row>
    <row r="762" spans="1:9" ht="15">
      <c r="A762" s="36">
        <v>42199</v>
      </c>
      <c r="B762" s="108">
        <v>7</v>
      </c>
      <c r="C762" s="112" t="s">
        <v>1381</v>
      </c>
      <c r="D762" s="19" t="s">
        <v>1059</v>
      </c>
      <c r="E762" s="124" t="s">
        <v>1385</v>
      </c>
      <c r="F762" s="16"/>
      <c r="G762" s="17">
        <v>1896.48</v>
      </c>
      <c r="H762" s="17">
        <f t="shared" si="18"/>
        <v>428663.7599999987</v>
      </c>
      <c r="I762" s="5"/>
    </row>
    <row r="763" spans="1:9" ht="15">
      <c r="A763" s="36">
        <v>42199</v>
      </c>
      <c r="B763" s="108">
        <v>7</v>
      </c>
      <c r="C763" s="112" t="s">
        <v>1382</v>
      </c>
      <c r="D763" s="19" t="s">
        <v>52</v>
      </c>
      <c r="E763" s="124" t="s">
        <v>1386</v>
      </c>
      <c r="F763" s="16"/>
      <c r="G763" s="17">
        <v>2256.43</v>
      </c>
      <c r="H763" s="17">
        <f t="shared" si="18"/>
        <v>426407.32999999874</v>
      </c>
      <c r="I763" s="5"/>
    </row>
    <row r="764" spans="1:9" ht="15">
      <c r="A764" s="36">
        <v>42199</v>
      </c>
      <c r="B764" s="108">
        <v>7</v>
      </c>
      <c r="C764" s="112" t="s">
        <v>1383</v>
      </c>
      <c r="D764" s="19" t="s">
        <v>72</v>
      </c>
      <c r="E764" s="124" t="s">
        <v>1386</v>
      </c>
      <c r="F764" s="16"/>
      <c r="G764" s="17">
        <v>9649.98</v>
      </c>
      <c r="H764" s="17">
        <f t="shared" si="18"/>
        <v>416757.34999999875</v>
      </c>
      <c r="I764" s="5"/>
    </row>
    <row r="765" spans="1:9" ht="15">
      <c r="A765" s="36">
        <v>42199</v>
      </c>
      <c r="B765" s="108">
        <v>7</v>
      </c>
      <c r="C765" s="112" t="s">
        <v>1384</v>
      </c>
      <c r="D765" s="19" t="s">
        <v>36</v>
      </c>
      <c r="E765" s="124" t="s">
        <v>1386</v>
      </c>
      <c r="F765" s="16"/>
      <c r="G765" s="17">
        <v>8486.3</v>
      </c>
      <c r="H765" s="17">
        <f t="shared" si="18"/>
        <v>408271.04999999877</v>
      </c>
      <c r="I765" s="5"/>
    </row>
    <row r="766" spans="1:9" ht="15">
      <c r="A766" s="36">
        <v>42199</v>
      </c>
      <c r="B766" s="108">
        <v>7</v>
      </c>
      <c r="C766" s="112" t="s">
        <v>1387</v>
      </c>
      <c r="D766" s="19" t="s">
        <v>1388</v>
      </c>
      <c r="E766" s="124" t="s">
        <v>1389</v>
      </c>
      <c r="F766" s="16"/>
      <c r="G766" s="17">
        <v>1856</v>
      </c>
      <c r="H766" s="17">
        <f t="shared" si="18"/>
        <v>406415.04999999877</v>
      </c>
      <c r="I766" s="5"/>
    </row>
    <row r="767" spans="1:9" ht="15">
      <c r="A767" s="36">
        <v>42199</v>
      </c>
      <c r="B767" s="108">
        <v>7</v>
      </c>
      <c r="C767" s="112" t="s">
        <v>1390</v>
      </c>
      <c r="D767" s="19" t="s">
        <v>1391</v>
      </c>
      <c r="E767" s="124"/>
      <c r="F767" s="16"/>
      <c r="G767" s="17">
        <v>143520.11</v>
      </c>
      <c r="H767" s="17">
        <f t="shared" si="18"/>
        <v>262894.9399999988</v>
      </c>
      <c r="I767" s="5"/>
    </row>
    <row r="768" spans="1:9" ht="15">
      <c r="A768" s="36">
        <v>42199</v>
      </c>
      <c r="B768" s="108">
        <v>7</v>
      </c>
      <c r="C768" s="112" t="s">
        <v>1394</v>
      </c>
      <c r="D768" s="20" t="s">
        <v>70</v>
      </c>
      <c r="E768" s="19" t="s">
        <v>1395</v>
      </c>
      <c r="F768" s="16"/>
      <c r="G768" s="17">
        <v>8170.78</v>
      </c>
      <c r="H768" s="17">
        <f t="shared" si="18"/>
        <v>254724.15999999878</v>
      </c>
      <c r="I768" s="5"/>
    </row>
    <row r="769" spans="1:9" ht="15">
      <c r="A769" s="36">
        <v>42199</v>
      </c>
      <c r="B769" s="108">
        <v>7</v>
      </c>
      <c r="C769" s="112" t="s">
        <v>1396</v>
      </c>
      <c r="D769" s="19" t="s">
        <v>889</v>
      </c>
      <c r="E769" s="141" t="s">
        <v>1397</v>
      </c>
      <c r="F769" s="16"/>
      <c r="G769" s="17">
        <v>2319.57</v>
      </c>
      <c r="H769" s="17">
        <f t="shared" si="18"/>
        <v>252404.58999999877</v>
      </c>
      <c r="I769" s="5"/>
    </row>
    <row r="770" spans="1:9" ht="15">
      <c r="A770" s="36">
        <v>42200</v>
      </c>
      <c r="B770" s="108">
        <v>7</v>
      </c>
      <c r="C770" s="112" t="s">
        <v>1398</v>
      </c>
      <c r="D770" s="20" t="s">
        <v>46</v>
      </c>
      <c r="E770" s="19" t="s">
        <v>1399</v>
      </c>
      <c r="F770" s="16"/>
      <c r="G770" s="17">
        <v>8724.74</v>
      </c>
      <c r="H770" s="17">
        <f t="shared" si="18"/>
        <v>243679.84999999878</v>
      </c>
      <c r="I770" s="5"/>
    </row>
    <row r="771" spans="1:9" ht="15">
      <c r="A771" s="36">
        <v>42200</v>
      </c>
      <c r="B771" s="108">
        <v>7</v>
      </c>
      <c r="C771" s="112" t="s">
        <v>1400</v>
      </c>
      <c r="D771" s="106" t="s">
        <v>35</v>
      </c>
      <c r="E771" s="19" t="s">
        <v>1401</v>
      </c>
      <c r="F771" s="16"/>
      <c r="G771" s="17">
        <v>1380.4</v>
      </c>
      <c r="H771" s="17">
        <f t="shared" si="18"/>
        <v>242299.4499999988</v>
      </c>
      <c r="I771" s="5"/>
    </row>
    <row r="772" spans="1:9" ht="15">
      <c r="A772" s="36">
        <v>42200</v>
      </c>
      <c r="B772" s="108">
        <v>7</v>
      </c>
      <c r="C772" s="112" t="s">
        <v>1436</v>
      </c>
      <c r="D772" s="19" t="s">
        <v>20</v>
      </c>
      <c r="E772" s="124" t="s">
        <v>1437</v>
      </c>
      <c r="F772" s="16"/>
      <c r="G772" s="17">
        <v>4976.36</v>
      </c>
      <c r="H772" s="17">
        <f t="shared" si="18"/>
        <v>237323.0899999988</v>
      </c>
      <c r="I772" s="5"/>
    </row>
    <row r="773" spans="1:9" ht="15">
      <c r="A773" s="36">
        <v>42200</v>
      </c>
      <c r="B773" s="108">
        <v>8</v>
      </c>
      <c r="C773" s="112" t="s">
        <v>1438</v>
      </c>
      <c r="D773" s="19" t="s">
        <v>1441</v>
      </c>
      <c r="E773" s="124" t="s">
        <v>1442</v>
      </c>
      <c r="F773" s="16"/>
      <c r="G773" s="17">
        <v>7550</v>
      </c>
      <c r="H773" s="17">
        <f t="shared" si="18"/>
        <v>229773.0899999988</v>
      </c>
      <c r="I773" s="5"/>
    </row>
    <row r="774" spans="1:9" ht="15">
      <c r="A774" s="36">
        <v>42201</v>
      </c>
      <c r="B774" s="108">
        <v>7</v>
      </c>
      <c r="C774" s="112"/>
      <c r="D774" s="21" t="s">
        <v>1435</v>
      </c>
      <c r="E774" s="19"/>
      <c r="F774" s="16">
        <v>818582</v>
      </c>
      <c r="G774" s="17"/>
      <c r="H774" s="17">
        <f t="shared" si="18"/>
        <v>1048355.0899999988</v>
      </c>
      <c r="I774" s="5"/>
    </row>
    <row r="775" spans="1:9" ht="15">
      <c r="A775" s="36">
        <v>42201</v>
      </c>
      <c r="B775" s="108">
        <v>7</v>
      </c>
      <c r="C775" s="112" t="s">
        <v>1410</v>
      </c>
      <c r="D775" s="19" t="s">
        <v>77</v>
      </c>
      <c r="E775" s="19" t="s">
        <v>1411</v>
      </c>
      <c r="F775" s="16"/>
      <c r="G775" s="17">
        <v>120947</v>
      </c>
      <c r="H775" s="17">
        <f t="shared" si="18"/>
        <v>927408.0899999988</v>
      </c>
      <c r="I775" s="5"/>
    </row>
    <row r="776" spans="1:9" ht="15">
      <c r="A776" s="36">
        <v>42201</v>
      </c>
      <c r="B776" s="108">
        <v>7</v>
      </c>
      <c r="C776" s="112" t="s">
        <v>1412</v>
      </c>
      <c r="D776" s="19" t="s">
        <v>31</v>
      </c>
      <c r="E776" s="19" t="s">
        <v>1413</v>
      </c>
      <c r="F776" s="16"/>
      <c r="G776" s="17">
        <v>54354.52</v>
      </c>
      <c r="H776" s="17">
        <f t="shared" si="18"/>
        <v>873053.5699999988</v>
      </c>
      <c r="I776" s="5"/>
    </row>
    <row r="777" spans="1:9" ht="15">
      <c r="A777" s="36">
        <v>42201</v>
      </c>
      <c r="B777" s="108">
        <v>7</v>
      </c>
      <c r="C777" s="112" t="s">
        <v>1439</v>
      </c>
      <c r="D777" s="19" t="s">
        <v>1443</v>
      </c>
      <c r="E777" s="19" t="s">
        <v>1444</v>
      </c>
      <c r="F777" s="16"/>
      <c r="G777" s="17">
        <v>2001</v>
      </c>
      <c r="H777" s="17">
        <f t="shared" si="18"/>
        <v>871052.5699999988</v>
      </c>
      <c r="I777" s="5"/>
    </row>
    <row r="778" spans="1:9" ht="15">
      <c r="A778" s="36">
        <v>42201</v>
      </c>
      <c r="B778" s="108">
        <v>7</v>
      </c>
      <c r="C778" s="112" t="s">
        <v>1440</v>
      </c>
      <c r="D778" s="19" t="s">
        <v>72</v>
      </c>
      <c r="E778" s="19" t="s">
        <v>1445</v>
      </c>
      <c r="F778" s="16"/>
      <c r="G778" s="17">
        <v>1175</v>
      </c>
      <c r="H778" s="17">
        <f t="shared" si="18"/>
        <v>869877.5699999988</v>
      </c>
      <c r="I778" s="5"/>
    </row>
    <row r="779" spans="1:9" ht="15">
      <c r="A779" s="36">
        <v>42202</v>
      </c>
      <c r="B779" s="108">
        <v>7</v>
      </c>
      <c r="C779" s="112" t="s">
        <v>1416</v>
      </c>
      <c r="D779" s="19" t="s">
        <v>1417</v>
      </c>
      <c r="E779" s="124" t="s">
        <v>1418</v>
      </c>
      <c r="F779" s="16"/>
      <c r="G779" s="17">
        <v>3000</v>
      </c>
      <c r="H779" s="17">
        <f t="shared" si="18"/>
        <v>866877.5699999988</v>
      </c>
      <c r="I779" s="5"/>
    </row>
    <row r="780" spans="1:9" ht="15">
      <c r="A780" s="36">
        <v>42202</v>
      </c>
      <c r="B780" s="108">
        <v>7</v>
      </c>
      <c r="C780" s="112" t="s">
        <v>1419</v>
      </c>
      <c r="D780" s="106" t="s">
        <v>1420</v>
      </c>
      <c r="E780" s="19" t="s">
        <v>1421</v>
      </c>
      <c r="F780" s="16"/>
      <c r="G780" s="17">
        <v>1915.01</v>
      </c>
      <c r="H780" s="17">
        <f t="shared" si="18"/>
        <v>864962.5599999988</v>
      </c>
      <c r="I780" s="5"/>
    </row>
    <row r="781" spans="1:9" ht="15">
      <c r="A781" s="36">
        <v>42202</v>
      </c>
      <c r="B781" s="108">
        <v>7</v>
      </c>
      <c r="C781" s="112" t="s">
        <v>1422</v>
      </c>
      <c r="D781" s="19" t="s">
        <v>44</v>
      </c>
      <c r="E781" s="19" t="s">
        <v>1423</v>
      </c>
      <c r="F781" s="16"/>
      <c r="G781" s="17">
        <v>3488.67</v>
      </c>
      <c r="H781" s="17">
        <f t="shared" si="18"/>
        <v>861473.8899999987</v>
      </c>
      <c r="I781" s="5"/>
    </row>
    <row r="782" spans="1:9" ht="15">
      <c r="A782" s="36">
        <v>42202</v>
      </c>
      <c r="B782" s="108">
        <v>7</v>
      </c>
      <c r="C782" s="112" t="s">
        <v>1424</v>
      </c>
      <c r="D782" s="19" t="s">
        <v>1425</v>
      </c>
      <c r="E782" s="19" t="s">
        <v>1426</v>
      </c>
      <c r="F782" s="16"/>
      <c r="G782" s="17">
        <v>4539.2</v>
      </c>
      <c r="H782" s="17">
        <f t="shared" si="18"/>
        <v>856934.6899999988</v>
      </c>
      <c r="I782" s="5"/>
    </row>
    <row r="783" spans="1:9" ht="15">
      <c r="A783" s="36">
        <v>42202</v>
      </c>
      <c r="B783" s="108">
        <v>7</v>
      </c>
      <c r="C783" s="112" t="s">
        <v>1427</v>
      </c>
      <c r="D783" s="19" t="s">
        <v>1428</v>
      </c>
      <c r="E783" s="19" t="s">
        <v>1429</v>
      </c>
      <c r="F783" s="16"/>
      <c r="G783" s="17">
        <v>6960</v>
      </c>
      <c r="H783" s="17">
        <f t="shared" si="18"/>
        <v>849974.6899999988</v>
      </c>
      <c r="I783" s="5"/>
    </row>
    <row r="784" spans="1:9" ht="15">
      <c r="A784" s="36">
        <v>42202</v>
      </c>
      <c r="B784" s="108">
        <v>7</v>
      </c>
      <c r="C784" s="112" t="s">
        <v>1430</v>
      </c>
      <c r="D784" s="138" t="s">
        <v>53</v>
      </c>
      <c r="E784" s="19" t="s">
        <v>1431</v>
      </c>
      <c r="F784" s="16"/>
      <c r="G784" s="17">
        <v>2500</v>
      </c>
      <c r="H784" s="17">
        <f t="shared" si="18"/>
        <v>847474.6899999988</v>
      </c>
      <c r="I784" s="5"/>
    </row>
    <row r="785" spans="1:9" ht="15">
      <c r="A785" s="36">
        <v>42202</v>
      </c>
      <c r="B785" s="108">
        <v>7</v>
      </c>
      <c r="C785" s="112" t="s">
        <v>1432</v>
      </c>
      <c r="D785" s="19" t="s">
        <v>688</v>
      </c>
      <c r="E785" s="124" t="s">
        <v>1433</v>
      </c>
      <c r="F785" s="16"/>
      <c r="G785" s="17">
        <v>2219.38</v>
      </c>
      <c r="H785" s="17">
        <f t="shared" si="18"/>
        <v>845255.3099999988</v>
      </c>
      <c r="I785" s="5"/>
    </row>
    <row r="786" spans="1:9" ht="15">
      <c r="A786" s="36">
        <v>42207</v>
      </c>
      <c r="B786" s="108">
        <v>7</v>
      </c>
      <c r="C786" s="112" t="s">
        <v>1446</v>
      </c>
      <c r="D786" s="19" t="s">
        <v>1447</v>
      </c>
      <c r="E786" s="19" t="s">
        <v>1448</v>
      </c>
      <c r="F786" s="16"/>
      <c r="G786" s="17">
        <v>64960</v>
      </c>
      <c r="H786" s="17">
        <f t="shared" si="18"/>
        <v>780295.3099999988</v>
      </c>
      <c r="I786" s="5"/>
    </row>
    <row r="787" spans="1:9" ht="15">
      <c r="A787" s="36">
        <v>42207</v>
      </c>
      <c r="B787" s="108">
        <v>7</v>
      </c>
      <c r="C787" s="112" t="s">
        <v>1449</v>
      </c>
      <c r="D787" s="19" t="s">
        <v>29</v>
      </c>
      <c r="E787" s="19" t="s">
        <v>1450</v>
      </c>
      <c r="F787" s="16"/>
      <c r="G787" s="17">
        <v>8007.07</v>
      </c>
      <c r="H787" s="17">
        <f t="shared" si="18"/>
        <v>772288.2399999988</v>
      </c>
      <c r="I787" s="5"/>
    </row>
    <row r="788" spans="1:9" ht="15">
      <c r="A788" s="36">
        <v>42207</v>
      </c>
      <c r="B788" s="108">
        <v>7</v>
      </c>
      <c r="C788" s="112" t="s">
        <v>1451</v>
      </c>
      <c r="D788" s="138" t="s">
        <v>29</v>
      </c>
      <c r="E788" s="19" t="s">
        <v>1452</v>
      </c>
      <c r="F788" s="16"/>
      <c r="G788" s="17">
        <v>25629.14</v>
      </c>
      <c r="H788" s="17">
        <f t="shared" si="18"/>
        <v>746659.0999999988</v>
      </c>
      <c r="I788" s="5"/>
    </row>
    <row r="789" spans="1:9" ht="15">
      <c r="A789" s="36">
        <v>42207</v>
      </c>
      <c r="B789" s="108">
        <v>7</v>
      </c>
      <c r="C789" s="112" t="s">
        <v>1453</v>
      </c>
      <c r="D789" s="19" t="s">
        <v>1454</v>
      </c>
      <c r="E789" s="19" t="s">
        <v>1455</v>
      </c>
      <c r="F789" s="16"/>
      <c r="G789" s="17">
        <v>2220</v>
      </c>
      <c r="H789" s="17">
        <f t="shared" si="18"/>
        <v>744439.0999999988</v>
      </c>
      <c r="I789" s="5"/>
    </row>
    <row r="790" spans="1:9" ht="15">
      <c r="A790" s="36">
        <v>42207</v>
      </c>
      <c r="B790" s="108">
        <v>7</v>
      </c>
      <c r="C790" s="112" t="s">
        <v>1457</v>
      </c>
      <c r="D790" s="106" t="s">
        <v>1456</v>
      </c>
      <c r="E790" s="19" t="s">
        <v>1458</v>
      </c>
      <c r="F790" s="16"/>
      <c r="G790" s="17">
        <v>15000.01</v>
      </c>
      <c r="H790" s="17">
        <f t="shared" si="18"/>
        <v>729439.0899999988</v>
      </c>
      <c r="I790" s="5"/>
    </row>
    <row r="791" spans="1:9" ht="15">
      <c r="A791" s="36">
        <v>42207</v>
      </c>
      <c r="B791" s="108">
        <v>7</v>
      </c>
      <c r="C791" s="112" t="s">
        <v>1459</v>
      </c>
      <c r="D791" s="19" t="s">
        <v>591</v>
      </c>
      <c r="E791" s="19" t="s">
        <v>1460</v>
      </c>
      <c r="F791" s="16"/>
      <c r="G791" s="17">
        <v>27891.75</v>
      </c>
      <c r="H791" s="17">
        <f t="shared" si="18"/>
        <v>701547.3399999988</v>
      </c>
      <c r="I791" s="5"/>
    </row>
    <row r="792" spans="1:9" ht="15">
      <c r="A792" s="36">
        <v>42207</v>
      </c>
      <c r="B792" s="108">
        <v>7</v>
      </c>
      <c r="C792" s="112" t="s">
        <v>1461</v>
      </c>
      <c r="D792" s="106" t="s">
        <v>1462</v>
      </c>
      <c r="E792" s="19" t="s">
        <v>1463</v>
      </c>
      <c r="F792" s="16"/>
      <c r="G792" s="17">
        <v>42483.84</v>
      </c>
      <c r="H792" s="17">
        <f t="shared" si="18"/>
        <v>659063.4999999988</v>
      </c>
      <c r="I792" s="5"/>
    </row>
    <row r="793" spans="1:9" ht="15">
      <c r="A793" s="36">
        <v>42207</v>
      </c>
      <c r="B793" s="108">
        <v>7</v>
      </c>
      <c r="C793" s="112" t="s">
        <v>1464</v>
      </c>
      <c r="D793" s="19" t="s">
        <v>495</v>
      </c>
      <c r="E793" s="19" t="s">
        <v>1465</v>
      </c>
      <c r="F793" s="16"/>
      <c r="G793" s="17">
        <v>657.96</v>
      </c>
      <c r="H793" s="17">
        <f t="shared" si="18"/>
        <v>658405.5399999989</v>
      </c>
      <c r="I793" s="5"/>
    </row>
    <row r="794" spans="1:9" ht="15">
      <c r="A794" s="36">
        <v>42207</v>
      </c>
      <c r="B794" s="108">
        <v>7</v>
      </c>
      <c r="C794" s="112" t="s">
        <v>1466</v>
      </c>
      <c r="D794" s="19" t="s">
        <v>20</v>
      </c>
      <c r="E794" s="124" t="s">
        <v>1468</v>
      </c>
      <c r="F794" s="16"/>
      <c r="G794" s="17">
        <v>4751.57</v>
      </c>
      <c r="H794" s="17">
        <f t="shared" si="18"/>
        <v>653653.9699999989</v>
      </c>
      <c r="I794" s="5"/>
    </row>
    <row r="795" spans="1:9" ht="15">
      <c r="A795" s="36">
        <v>42207</v>
      </c>
      <c r="B795" s="108">
        <v>7</v>
      </c>
      <c r="C795" s="112" t="s">
        <v>1467</v>
      </c>
      <c r="D795" s="19" t="s">
        <v>37</v>
      </c>
      <c r="E795" s="19" t="s">
        <v>1469</v>
      </c>
      <c r="F795" s="16"/>
      <c r="G795" s="17">
        <v>3854.47</v>
      </c>
      <c r="H795" s="17">
        <f t="shared" si="18"/>
        <v>649799.499999999</v>
      </c>
      <c r="I795" s="5"/>
    </row>
    <row r="796" spans="1:9" ht="15">
      <c r="A796" s="36">
        <v>42208</v>
      </c>
      <c r="B796" s="108">
        <v>7</v>
      </c>
      <c r="C796" s="112"/>
      <c r="D796" s="143" t="s">
        <v>1523</v>
      </c>
      <c r="E796" s="19"/>
      <c r="F796" s="16">
        <v>99</v>
      </c>
      <c r="G796" s="17"/>
      <c r="H796" s="17">
        <f t="shared" si="18"/>
        <v>649898.499999999</v>
      </c>
      <c r="I796" s="5"/>
    </row>
    <row r="797" spans="1:9" ht="15">
      <c r="A797" s="36">
        <v>42208</v>
      </c>
      <c r="B797" s="108">
        <v>7</v>
      </c>
      <c r="C797" s="112" t="s">
        <v>1470</v>
      </c>
      <c r="D797" s="15" t="s">
        <v>1471</v>
      </c>
      <c r="E797" s="19" t="s">
        <v>1472</v>
      </c>
      <c r="F797" s="16"/>
      <c r="G797" s="17">
        <v>12444</v>
      </c>
      <c r="H797" s="17">
        <f t="shared" si="18"/>
        <v>637454.499999999</v>
      </c>
      <c r="I797" s="5"/>
    </row>
    <row r="798" spans="1:9" ht="15">
      <c r="A798" s="36">
        <v>42208</v>
      </c>
      <c r="B798" s="108">
        <v>7</v>
      </c>
      <c r="C798" s="112" t="s">
        <v>1498</v>
      </c>
      <c r="D798" s="19" t="s">
        <v>20</v>
      </c>
      <c r="E798" s="123" t="s">
        <v>1499</v>
      </c>
      <c r="F798" s="16"/>
      <c r="G798" s="17">
        <v>4831.82</v>
      </c>
      <c r="H798" s="17">
        <f t="shared" si="18"/>
        <v>632622.679999999</v>
      </c>
      <c r="I798" s="5"/>
    </row>
    <row r="799" spans="1:9" ht="15">
      <c r="A799" s="36">
        <v>42209</v>
      </c>
      <c r="B799" s="108">
        <v>7</v>
      </c>
      <c r="C799" s="112" t="s">
        <v>1475</v>
      </c>
      <c r="D799" s="19" t="s">
        <v>685</v>
      </c>
      <c r="E799" s="124" t="s">
        <v>1476</v>
      </c>
      <c r="F799" s="16"/>
      <c r="G799" s="17">
        <v>2668</v>
      </c>
      <c r="H799" s="17">
        <f t="shared" si="18"/>
        <v>629954.679999999</v>
      </c>
      <c r="I799" s="5"/>
    </row>
    <row r="800" spans="1:9" ht="15">
      <c r="A800" s="36">
        <v>42209</v>
      </c>
      <c r="B800" s="108">
        <v>7</v>
      </c>
      <c r="C800" s="112" t="s">
        <v>1477</v>
      </c>
      <c r="D800" s="19" t="s">
        <v>43</v>
      </c>
      <c r="E800" s="15" t="s">
        <v>1478</v>
      </c>
      <c r="F800" s="16"/>
      <c r="G800" s="17">
        <v>2500</v>
      </c>
      <c r="H800" s="17">
        <f t="shared" si="18"/>
        <v>627454.679999999</v>
      </c>
      <c r="I800" s="5"/>
    </row>
    <row r="801" spans="1:9" ht="15">
      <c r="A801" s="36">
        <v>42209</v>
      </c>
      <c r="B801" s="108">
        <v>7</v>
      </c>
      <c r="C801" s="112" t="s">
        <v>1479</v>
      </c>
      <c r="D801" s="19" t="s">
        <v>62</v>
      </c>
      <c r="E801" s="124" t="s">
        <v>1480</v>
      </c>
      <c r="F801" s="16"/>
      <c r="G801" s="17">
        <v>4818.03</v>
      </c>
      <c r="H801" s="17">
        <f t="shared" si="18"/>
        <v>622636.649999999</v>
      </c>
      <c r="I801" s="5"/>
    </row>
    <row r="802" spans="1:9" ht="15">
      <c r="A802" s="36">
        <v>42209</v>
      </c>
      <c r="B802" s="108">
        <v>7</v>
      </c>
      <c r="C802" s="112" t="s">
        <v>1481</v>
      </c>
      <c r="D802" s="19" t="s">
        <v>28</v>
      </c>
      <c r="E802" s="19" t="s">
        <v>1482</v>
      </c>
      <c r="F802" s="16"/>
      <c r="G802" s="17">
        <v>7163.96</v>
      </c>
      <c r="H802" s="17">
        <f t="shared" si="18"/>
        <v>615472.689999999</v>
      </c>
      <c r="I802" s="5"/>
    </row>
    <row r="803" spans="1:9" ht="15">
      <c r="A803" s="36">
        <v>42209</v>
      </c>
      <c r="B803" s="108">
        <v>7</v>
      </c>
      <c r="C803" s="112" t="s">
        <v>1483</v>
      </c>
      <c r="D803" s="20" t="s">
        <v>70</v>
      </c>
      <c r="E803" s="19" t="s">
        <v>1484</v>
      </c>
      <c r="F803" s="16"/>
      <c r="G803" s="17">
        <v>8170.78</v>
      </c>
      <c r="H803" s="17">
        <f t="shared" si="18"/>
        <v>607301.909999999</v>
      </c>
      <c r="I803" s="5"/>
    </row>
    <row r="804" spans="1:9" ht="15">
      <c r="A804" s="36">
        <v>42209</v>
      </c>
      <c r="B804" s="108">
        <v>7</v>
      </c>
      <c r="C804" s="112" t="s">
        <v>1485</v>
      </c>
      <c r="D804" s="15" t="s">
        <v>1486</v>
      </c>
      <c r="E804" s="124"/>
      <c r="F804" s="16"/>
      <c r="G804" s="17">
        <v>145806.16</v>
      </c>
      <c r="H804" s="17">
        <f t="shared" si="18"/>
        <v>461495.74999999895</v>
      </c>
      <c r="I804" s="5"/>
    </row>
    <row r="805" spans="1:9" ht="15">
      <c r="A805" s="36">
        <v>42209</v>
      </c>
      <c r="B805" s="108">
        <v>7</v>
      </c>
      <c r="C805" s="112" t="s">
        <v>1496</v>
      </c>
      <c r="D805" s="20" t="s">
        <v>59</v>
      </c>
      <c r="E805" s="19" t="s">
        <v>1497</v>
      </c>
      <c r="F805" s="16"/>
      <c r="G805" s="17">
        <v>6416.23</v>
      </c>
      <c r="H805" s="17">
        <f t="shared" si="18"/>
        <v>455079.51999999897</v>
      </c>
      <c r="I805" s="5"/>
    </row>
    <row r="806" spans="1:9" ht="15">
      <c r="A806" s="36">
        <v>42209</v>
      </c>
      <c r="B806" s="108">
        <v>7</v>
      </c>
      <c r="C806" s="112"/>
      <c r="D806" s="21" t="s">
        <v>1522</v>
      </c>
      <c r="E806" s="19"/>
      <c r="F806" s="16">
        <v>316946.59</v>
      </c>
      <c r="G806" s="17"/>
      <c r="H806" s="17">
        <f t="shared" si="18"/>
        <v>772026.1099999989</v>
      </c>
      <c r="I806" s="5"/>
    </row>
    <row r="807" spans="1:9" ht="15">
      <c r="A807" s="36">
        <v>42209</v>
      </c>
      <c r="B807" s="108">
        <v>7</v>
      </c>
      <c r="C807" s="112" t="s">
        <v>1500</v>
      </c>
      <c r="D807" s="20" t="s">
        <v>59</v>
      </c>
      <c r="E807" s="19" t="s">
        <v>1501</v>
      </c>
      <c r="F807" s="16"/>
      <c r="G807" s="17">
        <v>1203.46</v>
      </c>
      <c r="H807" s="17">
        <f t="shared" si="18"/>
        <v>770822.649999999</v>
      </c>
      <c r="I807" s="5"/>
    </row>
    <row r="808" spans="1:9" ht="15">
      <c r="A808" s="36">
        <v>42209</v>
      </c>
      <c r="B808" s="108">
        <v>7</v>
      </c>
      <c r="C808" s="112" t="s">
        <v>1504</v>
      </c>
      <c r="D808" s="22" t="s">
        <v>1505</v>
      </c>
      <c r="E808" s="19" t="s">
        <v>1506</v>
      </c>
      <c r="F808" s="16"/>
      <c r="G808" s="17">
        <v>3069.36</v>
      </c>
      <c r="H808" s="17">
        <f t="shared" si="18"/>
        <v>767753.289999999</v>
      </c>
      <c r="I808" s="5"/>
    </row>
    <row r="809" spans="1:9" ht="15">
      <c r="A809" s="36">
        <v>42209</v>
      </c>
      <c r="B809" s="108">
        <v>7</v>
      </c>
      <c r="C809" s="112" t="s">
        <v>1507</v>
      </c>
      <c r="D809" s="19" t="s">
        <v>28</v>
      </c>
      <c r="E809" s="19" t="s">
        <v>1508</v>
      </c>
      <c r="F809" s="16"/>
      <c r="G809" s="17">
        <v>2142.88</v>
      </c>
      <c r="H809" s="17">
        <f t="shared" si="18"/>
        <v>765610.409999999</v>
      </c>
      <c r="I809" s="5"/>
    </row>
    <row r="810" spans="1:9" ht="15">
      <c r="A810" s="36">
        <v>42212</v>
      </c>
      <c r="B810" s="108">
        <v>7</v>
      </c>
      <c r="C810" s="112"/>
      <c r="D810" s="143" t="s">
        <v>1509</v>
      </c>
      <c r="E810" s="19"/>
      <c r="F810" s="16">
        <v>333.98</v>
      </c>
      <c r="G810" s="17"/>
      <c r="H810" s="17">
        <f t="shared" si="18"/>
        <v>765944.389999999</v>
      </c>
      <c r="I810" s="5"/>
    </row>
    <row r="811" spans="1:9" ht="15">
      <c r="A811" s="36">
        <v>42212</v>
      </c>
      <c r="B811" s="108">
        <v>7</v>
      </c>
      <c r="C811" s="112"/>
      <c r="D811" s="143" t="s">
        <v>1510</v>
      </c>
      <c r="E811" s="124"/>
      <c r="F811" s="16">
        <v>238</v>
      </c>
      <c r="G811" s="17"/>
      <c r="H811" s="17">
        <f t="shared" si="18"/>
        <v>766182.389999999</v>
      </c>
      <c r="I811" s="5"/>
    </row>
    <row r="812" spans="1:9" ht="15">
      <c r="A812" s="36">
        <v>42215</v>
      </c>
      <c r="B812" s="108">
        <v>7</v>
      </c>
      <c r="C812" s="112" t="s">
        <v>1502</v>
      </c>
      <c r="D812" s="22" t="s">
        <v>1503</v>
      </c>
      <c r="E812" s="19"/>
      <c r="F812" s="16"/>
      <c r="G812" s="17">
        <v>142737.96</v>
      </c>
      <c r="H812" s="17">
        <f t="shared" si="18"/>
        <v>623444.429999999</v>
      </c>
      <c r="I812" s="5"/>
    </row>
    <row r="813" spans="1:9" ht="15">
      <c r="A813" s="36">
        <v>42215</v>
      </c>
      <c r="B813" s="108">
        <v>7</v>
      </c>
      <c r="C813" s="112" t="s">
        <v>1511</v>
      </c>
      <c r="D813" s="106" t="s">
        <v>35</v>
      </c>
      <c r="E813" s="19" t="s">
        <v>1512</v>
      </c>
      <c r="F813" s="16"/>
      <c r="G813" s="17">
        <v>1380.4</v>
      </c>
      <c r="H813" s="17">
        <f aca="true" t="shared" si="19" ref="H813:H824">H812+F813-G813</f>
        <v>622064.029999999</v>
      </c>
      <c r="I813" s="5"/>
    </row>
    <row r="814" spans="1:9" ht="15">
      <c r="A814" s="36">
        <v>42215</v>
      </c>
      <c r="B814" s="108">
        <v>7</v>
      </c>
      <c r="C814" s="112" t="s">
        <v>1513</v>
      </c>
      <c r="D814" s="22" t="s">
        <v>1514</v>
      </c>
      <c r="E814" s="19"/>
      <c r="F814" s="16"/>
      <c r="G814" s="17">
        <v>171782.48</v>
      </c>
      <c r="H814" s="17">
        <f t="shared" si="19"/>
        <v>450281.549999999</v>
      </c>
      <c r="I814" s="5"/>
    </row>
    <row r="815" spans="1:9" ht="15">
      <c r="A815" s="36">
        <v>42215</v>
      </c>
      <c r="B815" s="108">
        <v>7</v>
      </c>
      <c r="C815" s="112" t="s">
        <v>1515</v>
      </c>
      <c r="D815" s="22" t="s">
        <v>72</v>
      </c>
      <c r="E815" s="124" t="s">
        <v>1516</v>
      </c>
      <c r="F815" s="16"/>
      <c r="G815" s="17">
        <v>9649.98</v>
      </c>
      <c r="H815" s="17">
        <f t="shared" si="19"/>
        <v>440631.569999999</v>
      </c>
      <c r="I815" s="5"/>
    </row>
    <row r="816" spans="1:9" ht="15">
      <c r="A816" s="36">
        <v>42215</v>
      </c>
      <c r="B816" s="108">
        <v>7</v>
      </c>
      <c r="C816" s="112" t="s">
        <v>1517</v>
      </c>
      <c r="D816" s="19" t="s">
        <v>52</v>
      </c>
      <c r="E816" s="124" t="s">
        <v>1516</v>
      </c>
      <c r="F816" s="16"/>
      <c r="G816" s="17">
        <v>2256.43</v>
      </c>
      <c r="H816" s="17">
        <f t="shared" si="19"/>
        <v>438375.139999999</v>
      </c>
      <c r="I816" s="5"/>
    </row>
    <row r="817" spans="1:9" ht="15">
      <c r="A817" s="36">
        <v>42215</v>
      </c>
      <c r="B817" s="108">
        <v>7</v>
      </c>
      <c r="C817" s="112" t="s">
        <v>1518</v>
      </c>
      <c r="D817" s="15" t="s">
        <v>169</v>
      </c>
      <c r="E817" s="19" t="s">
        <v>1519</v>
      </c>
      <c r="F817" s="16"/>
      <c r="G817" s="17">
        <v>6799.92</v>
      </c>
      <c r="H817" s="17">
        <f t="shared" si="19"/>
        <v>431575.21999999904</v>
      </c>
      <c r="I817" s="5"/>
    </row>
    <row r="818" spans="1:9" ht="15">
      <c r="A818" s="36">
        <v>42215</v>
      </c>
      <c r="B818" s="108">
        <v>8</v>
      </c>
      <c r="C818" s="112" t="s">
        <v>1520</v>
      </c>
      <c r="D818" s="19" t="s">
        <v>20</v>
      </c>
      <c r="E818" s="123" t="s">
        <v>1521</v>
      </c>
      <c r="F818" s="16"/>
      <c r="G818" s="17">
        <v>3920.54</v>
      </c>
      <c r="H818" s="17">
        <f t="shared" si="19"/>
        <v>427654.67999999906</v>
      </c>
      <c r="I818" s="5"/>
    </row>
    <row r="819" spans="1:9" ht="15">
      <c r="A819" s="36"/>
      <c r="B819" s="108"/>
      <c r="C819" s="112"/>
      <c r="D819" s="19"/>
      <c r="E819" s="124"/>
      <c r="F819" s="16"/>
      <c r="G819" s="17"/>
      <c r="H819" s="17">
        <f t="shared" si="19"/>
        <v>427654.67999999906</v>
      </c>
      <c r="I819" s="5"/>
    </row>
    <row r="820" spans="1:9" ht="15">
      <c r="A820" s="36"/>
      <c r="B820" s="108"/>
      <c r="C820" s="112"/>
      <c r="D820" s="104"/>
      <c r="E820" s="105"/>
      <c r="F820" s="16"/>
      <c r="G820" s="17"/>
      <c r="H820" s="17">
        <f t="shared" si="19"/>
        <v>427654.67999999906</v>
      </c>
      <c r="I820" s="5"/>
    </row>
    <row r="821" spans="1:9" ht="15">
      <c r="A821" s="36"/>
      <c r="B821" s="108"/>
      <c r="C821" s="112"/>
      <c r="D821" s="138"/>
      <c r="E821" s="19"/>
      <c r="F821" s="16"/>
      <c r="G821" s="17"/>
      <c r="H821" s="17">
        <f t="shared" si="19"/>
        <v>427654.67999999906</v>
      </c>
      <c r="I821" s="5"/>
    </row>
    <row r="822" spans="1:9" ht="15">
      <c r="A822" s="36"/>
      <c r="B822" s="108"/>
      <c r="C822" s="112"/>
      <c r="D822" s="19"/>
      <c r="E822" s="123"/>
      <c r="F822" s="16"/>
      <c r="G822" s="17"/>
      <c r="H822" s="17">
        <f t="shared" si="19"/>
        <v>427654.67999999906</v>
      </c>
      <c r="I822" s="5"/>
    </row>
    <row r="823" spans="1:9" ht="15">
      <c r="A823" s="36"/>
      <c r="B823" s="108"/>
      <c r="C823" s="112"/>
      <c r="D823" s="19"/>
      <c r="E823" s="19"/>
      <c r="F823" s="16"/>
      <c r="G823" s="17"/>
      <c r="H823" s="17">
        <f t="shared" si="19"/>
        <v>427654.67999999906</v>
      </c>
      <c r="I823" s="5"/>
    </row>
    <row r="824" spans="1:9" ht="15.75" thickBot="1">
      <c r="A824" s="36"/>
      <c r="B824" s="108"/>
      <c r="C824" s="109"/>
      <c r="D824" s="19"/>
      <c r="E824" s="123"/>
      <c r="F824" s="16"/>
      <c r="G824" s="17"/>
      <c r="H824" s="17">
        <f t="shared" si="19"/>
        <v>427654.67999999906</v>
      </c>
      <c r="I824" s="5"/>
    </row>
    <row r="825" spans="1:8" ht="15" thickBot="1">
      <c r="A825" s="156" t="s">
        <v>1356</v>
      </c>
      <c r="B825" s="157"/>
      <c r="C825" s="157"/>
      <c r="D825" s="157"/>
      <c r="E825" s="157"/>
      <c r="F825" s="157"/>
      <c r="G825" s="157"/>
      <c r="H825" s="158"/>
    </row>
    <row r="826" spans="1:8" ht="15">
      <c r="A826" s="23"/>
      <c r="B826" s="24"/>
      <c r="C826" s="25"/>
      <c r="D826" s="25"/>
      <c r="E826" s="26" t="s">
        <v>19</v>
      </c>
      <c r="F826" s="27" t="s">
        <v>5</v>
      </c>
      <c r="G826" s="27" t="s">
        <v>6</v>
      </c>
      <c r="H826" s="28" t="s">
        <v>16</v>
      </c>
    </row>
    <row r="827" spans="1:8" ht="15">
      <c r="A827" s="29"/>
      <c r="B827" s="14"/>
      <c r="C827" s="15"/>
      <c r="D827" s="19" t="s">
        <v>1357</v>
      </c>
      <c r="E827" s="30">
        <v>451254.29</v>
      </c>
      <c r="F827" s="18"/>
      <c r="G827" s="31"/>
      <c r="H827" s="18">
        <f>H824</f>
        <v>427654.67999999906</v>
      </c>
    </row>
    <row r="828" spans="1:8" ht="15">
      <c r="A828" s="29"/>
      <c r="B828" s="14"/>
      <c r="C828" s="15"/>
      <c r="D828" s="21" t="s">
        <v>14</v>
      </c>
      <c r="E828" s="30"/>
      <c r="F828" s="18"/>
      <c r="G828" s="31"/>
      <c r="H828" s="18">
        <f>H827+F828-G828</f>
        <v>427654.67999999906</v>
      </c>
    </row>
    <row r="829" spans="1:8" ht="15">
      <c r="A829" s="29"/>
      <c r="B829" s="14"/>
      <c r="C829" s="15"/>
      <c r="D829" s="109" t="s">
        <v>1041</v>
      </c>
      <c r="E829" s="17">
        <v>4962.59</v>
      </c>
      <c r="F829" s="18"/>
      <c r="G829" s="31"/>
      <c r="H829" s="18">
        <f aca="true" t="shared" si="20" ref="H829:H842">H828+F829-G829</f>
        <v>427654.67999999906</v>
      </c>
    </row>
    <row r="830" spans="1:10" ht="15">
      <c r="A830" s="29"/>
      <c r="B830" s="14"/>
      <c r="C830" s="15"/>
      <c r="D830" s="112" t="s">
        <v>1054</v>
      </c>
      <c r="E830" s="17">
        <v>2256.43</v>
      </c>
      <c r="F830" s="18"/>
      <c r="G830" s="31"/>
      <c r="H830" s="18">
        <f t="shared" si="20"/>
        <v>427654.67999999906</v>
      </c>
      <c r="J830" s="5"/>
    </row>
    <row r="831" spans="1:10" ht="15">
      <c r="A831" s="29"/>
      <c r="B831" s="14"/>
      <c r="C831" s="15"/>
      <c r="D831" s="112" t="s">
        <v>1055</v>
      </c>
      <c r="E831" s="17">
        <v>4910.05</v>
      </c>
      <c r="F831" s="18"/>
      <c r="G831" s="31"/>
      <c r="H831" s="18">
        <f t="shared" si="20"/>
        <v>427654.67999999906</v>
      </c>
      <c r="J831" s="5"/>
    </row>
    <row r="832" spans="1:8" ht="15">
      <c r="A832" s="29"/>
      <c r="B832" s="14"/>
      <c r="C832" s="15"/>
      <c r="D832" s="112" t="s">
        <v>1438</v>
      </c>
      <c r="E832" s="17">
        <v>7550</v>
      </c>
      <c r="F832" s="18"/>
      <c r="G832" s="31"/>
      <c r="H832" s="18">
        <f t="shared" si="20"/>
        <v>427654.67999999906</v>
      </c>
    </row>
    <row r="833" spans="1:8" ht="15">
      <c r="A833" s="29"/>
      <c r="B833" s="14"/>
      <c r="C833" s="15"/>
      <c r="D833" s="112" t="s">
        <v>1520</v>
      </c>
      <c r="E833" s="17">
        <v>3920.54</v>
      </c>
      <c r="F833" s="18"/>
      <c r="G833" s="31"/>
      <c r="H833" s="18">
        <f t="shared" si="20"/>
        <v>427654.67999999906</v>
      </c>
    </row>
    <row r="834" spans="1:8" ht="15">
      <c r="A834" s="29"/>
      <c r="B834" s="14"/>
      <c r="C834" s="15"/>
      <c r="D834" s="112"/>
      <c r="E834" s="17"/>
      <c r="F834" s="18"/>
      <c r="G834" s="31"/>
      <c r="H834" s="18">
        <f t="shared" si="20"/>
        <v>427654.67999999906</v>
      </c>
    </row>
    <row r="835" spans="1:8" ht="15">
      <c r="A835" s="29"/>
      <c r="B835" s="14"/>
      <c r="C835" s="15"/>
      <c r="D835" s="112"/>
      <c r="E835" s="17"/>
      <c r="F835" s="18"/>
      <c r="G835" s="31"/>
      <c r="H835" s="18">
        <f t="shared" si="20"/>
        <v>427654.67999999906</v>
      </c>
    </row>
    <row r="836" spans="1:8" ht="15">
      <c r="A836" s="29"/>
      <c r="B836" s="14"/>
      <c r="C836" s="15"/>
      <c r="D836" s="112"/>
      <c r="E836" s="17"/>
      <c r="F836" s="18"/>
      <c r="G836" s="31"/>
      <c r="H836" s="18">
        <f t="shared" si="20"/>
        <v>427654.67999999906</v>
      </c>
    </row>
    <row r="837" spans="1:8" ht="15">
      <c r="A837" s="29"/>
      <c r="B837" s="14"/>
      <c r="C837" s="15"/>
      <c r="D837" s="112"/>
      <c r="E837" s="17"/>
      <c r="F837" s="18"/>
      <c r="G837" s="31"/>
      <c r="H837" s="18">
        <f t="shared" si="20"/>
        <v>427654.67999999906</v>
      </c>
    </row>
    <row r="838" spans="1:8" ht="15">
      <c r="A838" s="29"/>
      <c r="B838" s="14"/>
      <c r="C838" s="15"/>
      <c r="D838" s="112"/>
      <c r="E838" s="17"/>
      <c r="F838" s="18"/>
      <c r="G838" s="31"/>
      <c r="H838" s="18">
        <f t="shared" si="20"/>
        <v>427654.67999999906</v>
      </c>
    </row>
    <row r="839" spans="1:8" ht="15">
      <c r="A839" s="29"/>
      <c r="B839" s="14"/>
      <c r="C839" s="15"/>
      <c r="D839" s="112"/>
      <c r="E839" s="17"/>
      <c r="F839" s="18"/>
      <c r="G839" s="31"/>
      <c r="H839" s="18">
        <f t="shared" si="20"/>
        <v>427654.67999999906</v>
      </c>
    </row>
    <row r="840" spans="1:8" ht="15">
      <c r="A840" s="29"/>
      <c r="B840" s="14"/>
      <c r="C840" s="15"/>
      <c r="D840" s="112"/>
      <c r="E840" s="17"/>
      <c r="F840" s="32"/>
      <c r="G840" s="33"/>
      <c r="H840" s="18">
        <f t="shared" si="20"/>
        <v>427654.67999999906</v>
      </c>
    </row>
    <row r="841" spans="1:8" ht="15">
      <c r="A841" s="29"/>
      <c r="B841" s="14"/>
      <c r="C841" s="15"/>
      <c r="D841" s="112"/>
      <c r="E841" s="17"/>
      <c r="F841" s="32"/>
      <c r="G841" s="33"/>
      <c r="H841" s="18">
        <f t="shared" si="20"/>
        <v>427654.67999999906</v>
      </c>
    </row>
    <row r="842" spans="1:8" ht="15">
      <c r="A842" s="29"/>
      <c r="B842" s="14"/>
      <c r="C842" s="15"/>
      <c r="D842" s="112"/>
      <c r="E842" s="17"/>
      <c r="F842" s="32"/>
      <c r="G842" s="33"/>
      <c r="H842" s="18">
        <f t="shared" si="20"/>
        <v>427654.67999999906</v>
      </c>
    </row>
    <row r="843" spans="1:10" ht="15">
      <c r="A843" s="153" t="s">
        <v>15</v>
      </c>
      <c r="B843" s="154"/>
      <c r="C843" s="154"/>
      <c r="D843" s="155"/>
      <c r="E843" s="34">
        <f>E827-SUM(E829:E842)</f>
        <v>427654.68</v>
      </c>
      <c r="F843" s="34"/>
      <c r="G843" s="35"/>
      <c r="H843" s="34">
        <f>H842</f>
        <v>427654.67999999906</v>
      </c>
      <c r="I843" s="7"/>
      <c r="J843" s="5"/>
    </row>
    <row r="844" spans="1:9" ht="15">
      <c r="A844" s="36">
        <v>42219</v>
      </c>
      <c r="B844" s="108">
        <v>8</v>
      </c>
      <c r="C844" s="112"/>
      <c r="D844" s="19" t="s">
        <v>0</v>
      </c>
      <c r="E844" s="19"/>
      <c r="F844" s="16"/>
      <c r="G844" s="17">
        <v>405</v>
      </c>
      <c r="H844" s="17">
        <f>H843+F844-G844</f>
        <v>427249.67999999906</v>
      </c>
      <c r="I844" s="5"/>
    </row>
    <row r="845" spans="1:9" ht="15">
      <c r="A845" s="36">
        <v>42219</v>
      </c>
      <c r="B845" s="108">
        <v>8</v>
      </c>
      <c r="C845" s="112"/>
      <c r="D845" s="19" t="s">
        <v>1</v>
      </c>
      <c r="E845" s="19"/>
      <c r="F845" s="16"/>
      <c r="G845" s="17">
        <v>64.8</v>
      </c>
      <c r="H845" s="17">
        <f>H844+F845-G845</f>
        <v>427184.8799999991</v>
      </c>
      <c r="I845" s="5"/>
    </row>
    <row r="846" spans="1:9" ht="15">
      <c r="A846" s="36">
        <v>42221</v>
      </c>
      <c r="B846" s="108">
        <v>8</v>
      </c>
      <c r="C846" s="112"/>
      <c r="D846" s="20" t="s">
        <v>40</v>
      </c>
      <c r="E846" s="19"/>
      <c r="F846" s="16"/>
      <c r="G846" s="17">
        <v>220</v>
      </c>
      <c r="H846" s="17">
        <f aca="true" t="shared" si="21" ref="H846:H909">H845+F846-G846</f>
        <v>426964.8799999991</v>
      </c>
      <c r="I846" s="5"/>
    </row>
    <row r="847" spans="1:9" ht="15">
      <c r="A847" s="36">
        <v>42221</v>
      </c>
      <c r="B847" s="108">
        <v>8</v>
      </c>
      <c r="C847" s="112"/>
      <c r="D847" s="20" t="s">
        <v>2</v>
      </c>
      <c r="E847" s="19"/>
      <c r="F847" s="16"/>
      <c r="G847" s="17">
        <v>100</v>
      </c>
      <c r="H847" s="17">
        <f t="shared" si="21"/>
        <v>426864.8799999991</v>
      </c>
      <c r="I847" s="5"/>
    </row>
    <row r="848" spans="1:9" ht="15">
      <c r="A848" s="36">
        <v>42221</v>
      </c>
      <c r="B848" s="108">
        <v>8</v>
      </c>
      <c r="C848" s="112"/>
      <c r="D848" s="20" t="s">
        <v>30</v>
      </c>
      <c r="E848" s="19"/>
      <c r="F848" s="16"/>
      <c r="G848" s="17">
        <v>51.2</v>
      </c>
      <c r="H848" s="17">
        <f t="shared" si="21"/>
        <v>426813.67999999906</v>
      </c>
      <c r="I848" s="5"/>
    </row>
    <row r="849" spans="1:9" ht="15">
      <c r="A849" s="36">
        <v>42223</v>
      </c>
      <c r="B849" s="108">
        <v>8</v>
      </c>
      <c r="C849" s="112" t="s">
        <v>1729</v>
      </c>
      <c r="D849" s="19" t="s">
        <v>1531</v>
      </c>
      <c r="E849" s="19" t="s">
        <v>1532</v>
      </c>
      <c r="F849" s="16"/>
      <c r="G849" s="17">
        <v>7229</v>
      </c>
      <c r="H849" s="17">
        <f t="shared" si="21"/>
        <v>419584.67999999906</v>
      </c>
      <c r="I849" s="5"/>
    </row>
    <row r="850" spans="1:9" ht="15">
      <c r="A850" s="36">
        <v>42227</v>
      </c>
      <c r="B850" s="108">
        <v>8</v>
      </c>
      <c r="C850" s="112"/>
      <c r="D850" s="21" t="s">
        <v>1707</v>
      </c>
      <c r="E850" s="19"/>
      <c r="F850" s="16">
        <v>818582</v>
      </c>
      <c r="G850" s="17"/>
      <c r="H850" s="17">
        <f t="shared" si="21"/>
        <v>1238166.679999999</v>
      </c>
      <c r="I850" s="5"/>
    </row>
    <row r="851" spans="1:9" ht="15">
      <c r="A851" s="36">
        <v>42227</v>
      </c>
      <c r="B851" s="108">
        <v>8</v>
      </c>
      <c r="C851" s="112" t="s">
        <v>1530</v>
      </c>
      <c r="D851" s="19" t="s">
        <v>27</v>
      </c>
      <c r="E851" s="19" t="s">
        <v>1529</v>
      </c>
      <c r="F851" s="16"/>
      <c r="G851" s="17">
        <v>19725</v>
      </c>
      <c r="H851" s="17">
        <f t="shared" si="21"/>
        <v>1218441.679999999</v>
      </c>
      <c r="I851" s="5"/>
    </row>
    <row r="852" spans="1:9" ht="15">
      <c r="A852" s="36">
        <v>42228</v>
      </c>
      <c r="B852" s="108">
        <v>8</v>
      </c>
      <c r="C852" s="112"/>
      <c r="D852" s="21" t="s">
        <v>1708</v>
      </c>
      <c r="E852" s="19"/>
      <c r="F852" s="16">
        <v>144920</v>
      </c>
      <c r="G852" s="17"/>
      <c r="H852" s="17">
        <f t="shared" si="21"/>
        <v>1363361.679999999</v>
      </c>
      <c r="I852" s="5"/>
    </row>
    <row r="853" spans="1:9" ht="15">
      <c r="A853" s="36">
        <v>42228</v>
      </c>
      <c r="B853" s="108">
        <v>8</v>
      </c>
      <c r="C853" s="112" t="s">
        <v>1526</v>
      </c>
      <c r="D853" s="19" t="s">
        <v>1527</v>
      </c>
      <c r="E853" s="124" t="s">
        <v>1528</v>
      </c>
      <c r="F853" s="16"/>
      <c r="G853" s="17">
        <v>11600</v>
      </c>
      <c r="H853" s="17">
        <f t="shared" si="21"/>
        <v>1351761.679999999</v>
      </c>
      <c r="I853" s="5"/>
    </row>
    <row r="854" spans="1:9" ht="15">
      <c r="A854" s="36">
        <v>42228</v>
      </c>
      <c r="B854" s="108">
        <v>8</v>
      </c>
      <c r="C854" s="112"/>
      <c r="D854" s="21" t="s">
        <v>1709</v>
      </c>
      <c r="E854" s="19"/>
      <c r="F854" s="16">
        <v>321528.95</v>
      </c>
      <c r="G854" s="17"/>
      <c r="H854" s="17">
        <f t="shared" si="21"/>
        <v>1673290.629999999</v>
      </c>
      <c r="I854" s="5"/>
    </row>
    <row r="855" spans="1:9" ht="15">
      <c r="A855" s="36">
        <v>42230</v>
      </c>
      <c r="B855" s="108">
        <v>8</v>
      </c>
      <c r="C855" s="112" t="s">
        <v>1533</v>
      </c>
      <c r="D855" s="106" t="s">
        <v>1534</v>
      </c>
      <c r="E855" s="19" t="s">
        <v>1535</v>
      </c>
      <c r="F855" s="16"/>
      <c r="G855" s="17">
        <v>9649.98</v>
      </c>
      <c r="H855" s="17">
        <f t="shared" si="21"/>
        <v>1663640.649999999</v>
      </c>
      <c r="I855" s="5"/>
    </row>
    <row r="856" spans="1:9" ht="15">
      <c r="A856" s="36">
        <v>42230</v>
      </c>
      <c r="B856" s="108">
        <v>8</v>
      </c>
      <c r="C856" s="112" t="s">
        <v>1536</v>
      </c>
      <c r="D856" s="19" t="s">
        <v>52</v>
      </c>
      <c r="E856" s="19" t="s">
        <v>1535</v>
      </c>
      <c r="F856" s="16"/>
      <c r="G856" s="17">
        <v>2256.43</v>
      </c>
      <c r="H856" s="17">
        <f t="shared" si="21"/>
        <v>1661384.219999999</v>
      </c>
      <c r="I856" s="5"/>
    </row>
    <row r="857" spans="1:9" ht="15">
      <c r="A857" s="36">
        <v>42230</v>
      </c>
      <c r="B857" s="108">
        <v>8</v>
      </c>
      <c r="C857" s="112" t="s">
        <v>1537</v>
      </c>
      <c r="D857" s="19" t="s">
        <v>1540</v>
      </c>
      <c r="E857" s="19" t="s">
        <v>1541</v>
      </c>
      <c r="F857" s="16"/>
      <c r="G857" s="17">
        <v>1678.65</v>
      </c>
      <c r="H857" s="17">
        <f t="shared" si="21"/>
        <v>1659705.5699999991</v>
      </c>
      <c r="I857" s="5"/>
    </row>
    <row r="858" spans="1:9" ht="15">
      <c r="A858" s="36">
        <v>42230</v>
      </c>
      <c r="B858" s="113"/>
      <c r="C858" s="112" t="s">
        <v>1538</v>
      </c>
      <c r="D858" s="19"/>
      <c r="E858" s="123" t="s">
        <v>80</v>
      </c>
      <c r="F858" s="16"/>
      <c r="G858" s="17"/>
      <c r="H858" s="17">
        <f t="shared" si="21"/>
        <v>1659705.5699999991</v>
      </c>
      <c r="I858" s="5"/>
    </row>
    <row r="859" spans="1:9" ht="15">
      <c r="A859" s="36">
        <v>42230</v>
      </c>
      <c r="B859" s="108">
        <v>8</v>
      </c>
      <c r="C859" s="112" t="s">
        <v>1539</v>
      </c>
      <c r="D859" s="138" t="s">
        <v>1542</v>
      </c>
      <c r="E859" s="19" t="s">
        <v>1541</v>
      </c>
      <c r="F859" s="16"/>
      <c r="G859" s="17">
        <v>4084.35</v>
      </c>
      <c r="H859" s="17">
        <f t="shared" si="21"/>
        <v>1655621.219999999</v>
      </c>
      <c r="I859" s="5"/>
    </row>
    <row r="860" spans="1:9" ht="15">
      <c r="A860" s="36">
        <v>42230</v>
      </c>
      <c r="B860" s="108">
        <v>8</v>
      </c>
      <c r="C860" s="112" t="s">
        <v>1543</v>
      </c>
      <c r="D860" s="19" t="s">
        <v>1546</v>
      </c>
      <c r="E860" s="124" t="s">
        <v>1541</v>
      </c>
      <c r="F860" s="16"/>
      <c r="G860" s="17">
        <v>2348.11</v>
      </c>
      <c r="H860" s="17">
        <f t="shared" si="21"/>
        <v>1653273.109999999</v>
      </c>
      <c r="I860" s="5"/>
    </row>
    <row r="861" spans="1:9" ht="15">
      <c r="A861" s="36">
        <v>42230</v>
      </c>
      <c r="B861" s="108">
        <v>8</v>
      </c>
      <c r="C861" s="112" t="s">
        <v>1544</v>
      </c>
      <c r="D861" s="19" t="s">
        <v>1547</v>
      </c>
      <c r="E861" s="19" t="s">
        <v>1541</v>
      </c>
      <c r="F861" s="16"/>
      <c r="G861" s="17">
        <v>3809.26</v>
      </c>
      <c r="H861" s="17">
        <f t="shared" si="21"/>
        <v>1649463.849999999</v>
      </c>
      <c r="I861" s="5"/>
    </row>
    <row r="862" spans="1:9" ht="15">
      <c r="A862" s="36">
        <v>42230</v>
      </c>
      <c r="B862" s="108">
        <v>8</v>
      </c>
      <c r="C862" s="112" t="s">
        <v>1545</v>
      </c>
      <c r="D862" s="19" t="s">
        <v>1548</v>
      </c>
      <c r="E862" s="19" t="s">
        <v>1541</v>
      </c>
      <c r="F862" s="16"/>
      <c r="G862" s="17">
        <v>6347.77</v>
      </c>
      <c r="H862" s="17">
        <f t="shared" si="21"/>
        <v>1643116.079999999</v>
      </c>
      <c r="I862" s="5"/>
    </row>
    <row r="863" spans="1:9" ht="15">
      <c r="A863" s="36">
        <v>42230</v>
      </c>
      <c r="B863" s="108">
        <v>8</v>
      </c>
      <c r="C863" s="112" t="s">
        <v>1549</v>
      </c>
      <c r="D863" s="138" t="s">
        <v>1550</v>
      </c>
      <c r="E863" s="19"/>
      <c r="F863" s="16"/>
      <c r="G863" s="17">
        <v>174107.28</v>
      </c>
      <c r="H863" s="17">
        <f t="shared" si="21"/>
        <v>1469008.7999999989</v>
      </c>
      <c r="I863" s="5"/>
    </row>
    <row r="864" spans="1:9" ht="15">
      <c r="A864" s="36">
        <v>42230</v>
      </c>
      <c r="B864" s="108">
        <v>8</v>
      </c>
      <c r="C864" s="112" t="s">
        <v>1551</v>
      </c>
      <c r="D864" s="19" t="s">
        <v>70</v>
      </c>
      <c r="E864" s="19" t="s">
        <v>1552</v>
      </c>
      <c r="F864" s="16"/>
      <c r="G864" s="17">
        <v>8453.83</v>
      </c>
      <c r="H864" s="17">
        <f t="shared" si="21"/>
        <v>1460554.9699999988</v>
      </c>
      <c r="I864" s="5"/>
    </row>
    <row r="865" spans="1:9" ht="15">
      <c r="A865" s="36">
        <v>42230</v>
      </c>
      <c r="B865" s="108">
        <v>8</v>
      </c>
      <c r="C865" s="112" t="s">
        <v>1554</v>
      </c>
      <c r="D865" s="106" t="s">
        <v>1553</v>
      </c>
      <c r="E865" s="19"/>
      <c r="F865" s="16"/>
      <c r="G865" s="17">
        <v>150199.19</v>
      </c>
      <c r="H865" s="17">
        <f t="shared" si="21"/>
        <v>1310355.7799999989</v>
      </c>
      <c r="I865" s="5"/>
    </row>
    <row r="866" spans="1:9" ht="15">
      <c r="A866" s="36">
        <v>42230</v>
      </c>
      <c r="B866" s="108">
        <v>8</v>
      </c>
      <c r="C866" s="112"/>
      <c r="D866" s="143" t="s">
        <v>1711</v>
      </c>
      <c r="E866" s="19"/>
      <c r="F866" s="16">
        <v>7229</v>
      </c>
      <c r="G866" s="17"/>
      <c r="H866" s="17">
        <f t="shared" si="21"/>
        <v>1317584.7799999989</v>
      </c>
      <c r="I866" s="5"/>
    </row>
    <row r="867" spans="1:9" ht="15">
      <c r="A867" s="36">
        <v>42230</v>
      </c>
      <c r="B867" s="108">
        <v>8</v>
      </c>
      <c r="C867" s="112" t="s">
        <v>1555</v>
      </c>
      <c r="D867" s="19" t="s">
        <v>35</v>
      </c>
      <c r="E867" s="19" t="s">
        <v>1556</v>
      </c>
      <c r="F867" s="16"/>
      <c r="G867" s="17">
        <v>1464.88</v>
      </c>
      <c r="H867" s="17">
        <f t="shared" si="21"/>
        <v>1316119.899999999</v>
      </c>
      <c r="I867" s="5"/>
    </row>
    <row r="868" spans="1:9" ht="15">
      <c r="A868" s="36">
        <v>42230</v>
      </c>
      <c r="B868" s="108">
        <v>8</v>
      </c>
      <c r="C868" s="112" t="s">
        <v>1557</v>
      </c>
      <c r="D868" s="106" t="s">
        <v>1558</v>
      </c>
      <c r="E868" s="19"/>
      <c r="F868" s="16"/>
      <c r="G868" s="17">
        <v>183271.96</v>
      </c>
      <c r="H868" s="17">
        <f t="shared" si="21"/>
        <v>1132847.939999999</v>
      </c>
      <c r="I868" s="5"/>
    </row>
    <row r="869" spans="1:9" ht="15">
      <c r="A869" s="36">
        <v>42230</v>
      </c>
      <c r="B869" s="108">
        <v>8</v>
      </c>
      <c r="C869" s="112" t="s">
        <v>1559</v>
      </c>
      <c r="D869" s="19" t="s">
        <v>829</v>
      </c>
      <c r="E869" s="19" t="s">
        <v>1560</v>
      </c>
      <c r="F869" s="16"/>
      <c r="G869" s="17">
        <v>9124.04</v>
      </c>
      <c r="H869" s="17">
        <f t="shared" si="21"/>
        <v>1123723.899999999</v>
      </c>
      <c r="I869" s="5"/>
    </row>
    <row r="870" spans="1:9" ht="15">
      <c r="A870" s="36">
        <v>42230</v>
      </c>
      <c r="B870" s="108">
        <v>8</v>
      </c>
      <c r="C870" s="112" t="s">
        <v>1561</v>
      </c>
      <c r="D870" s="19" t="s">
        <v>58</v>
      </c>
      <c r="E870" s="124" t="s">
        <v>1562</v>
      </c>
      <c r="F870" s="16"/>
      <c r="G870" s="17">
        <v>11600</v>
      </c>
      <c r="H870" s="17">
        <f t="shared" si="21"/>
        <v>1112123.899999999</v>
      </c>
      <c r="I870" s="5"/>
    </row>
    <row r="871" spans="1:9" ht="15">
      <c r="A871" s="36">
        <v>42230</v>
      </c>
      <c r="B871" s="108">
        <v>8</v>
      </c>
      <c r="C871" s="112" t="s">
        <v>1563</v>
      </c>
      <c r="D871" s="19" t="s">
        <v>1564</v>
      </c>
      <c r="E871" s="19" t="s">
        <v>1565</v>
      </c>
      <c r="F871" s="16"/>
      <c r="G871" s="17">
        <v>26248.11</v>
      </c>
      <c r="H871" s="17">
        <f t="shared" si="21"/>
        <v>1085875.7899999989</v>
      </c>
      <c r="I871" s="5"/>
    </row>
    <row r="872" spans="1:9" ht="15">
      <c r="A872" s="36">
        <v>42230</v>
      </c>
      <c r="B872" s="108">
        <v>8</v>
      </c>
      <c r="C872" s="112" t="s">
        <v>1566</v>
      </c>
      <c r="D872" s="19" t="s">
        <v>1567</v>
      </c>
      <c r="E872" s="19" t="s">
        <v>1568</v>
      </c>
      <c r="F872" s="16"/>
      <c r="G872" s="17">
        <v>2156.52</v>
      </c>
      <c r="H872" s="17">
        <f t="shared" si="21"/>
        <v>1083719.2699999989</v>
      </c>
      <c r="I872" s="5"/>
    </row>
    <row r="873" spans="1:9" ht="15">
      <c r="A873" s="36">
        <v>42230</v>
      </c>
      <c r="B873" s="108">
        <v>8</v>
      </c>
      <c r="C873" s="112" t="s">
        <v>1569</v>
      </c>
      <c r="D873" s="19" t="s">
        <v>1570</v>
      </c>
      <c r="E873" s="19" t="s">
        <v>1571</v>
      </c>
      <c r="F873" s="16"/>
      <c r="G873" s="17">
        <v>2601</v>
      </c>
      <c r="H873" s="17">
        <f t="shared" si="21"/>
        <v>1081118.2699999989</v>
      </c>
      <c r="I873" s="5"/>
    </row>
    <row r="874" spans="1:9" ht="15">
      <c r="A874" s="36">
        <v>42230</v>
      </c>
      <c r="B874" s="108">
        <v>8</v>
      </c>
      <c r="C874" s="112" t="s">
        <v>1572</v>
      </c>
      <c r="D874" s="19" t="s">
        <v>1573</v>
      </c>
      <c r="E874" s="19" t="s">
        <v>1574</v>
      </c>
      <c r="F874" s="16"/>
      <c r="G874" s="17">
        <v>2090</v>
      </c>
      <c r="H874" s="17">
        <f t="shared" si="21"/>
        <v>1079028.2699999989</v>
      </c>
      <c r="I874" s="5"/>
    </row>
    <row r="875" spans="1:9" ht="15">
      <c r="A875" s="36">
        <v>42230</v>
      </c>
      <c r="B875" s="108">
        <v>8</v>
      </c>
      <c r="C875" s="112" t="s">
        <v>1584</v>
      </c>
      <c r="D875" s="19" t="s">
        <v>1585</v>
      </c>
      <c r="E875" s="124" t="s">
        <v>1586</v>
      </c>
      <c r="F875" s="16"/>
      <c r="G875" s="17">
        <v>2500</v>
      </c>
      <c r="H875" s="17">
        <f t="shared" si="21"/>
        <v>1076528.2699999989</v>
      </c>
      <c r="I875" s="5"/>
    </row>
    <row r="876" spans="1:9" ht="15">
      <c r="A876" s="36">
        <v>42233</v>
      </c>
      <c r="B876" s="108">
        <v>8</v>
      </c>
      <c r="C876" s="112" t="s">
        <v>1587</v>
      </c>
      <c r="D876" s="106" t="s">
        <v>1588</v>
      </c>
      <c r="E876" s="19" t="s">
        <v>1589</v>
      </c>
      <c r="F876" s="16"/>
      <c r="G876" s="17">
        <v>1624</v>
      </c>
      <c r="H876" s="17">
        <f t="shared" si="21"/>
        <v>1074904.2699999989</v>
      </c>
      <c r="I876" s="5"/>
    </row>
    <row r="877" spans="1:9" ht="15">
      <c r="A877" s="36">
        <v>42233</v>
      </c>
      <c r="B877" s="108">
        <v>8</v>
      </c>
      <c r="C877" s="112" t="s">
        <v>1590</v>
      </c>
      <c r="D877" s="19" t="s">
        <v>889</v>
      </c>
      <c r="E877" s="19" t="s">
        <v>1591</v>
      </c>
      <c r="F877" s="16"/>
      <c r="G877" s="17">
        <v>1030.17</v>
      </c>
      <c r="H877" s="17">
        <f t="shared" si="21"/>
        <v>1073874.099999999</v>
      </c>
      <c r="I877" s="5"/>
    </row>
    <row r="878" spans="1:9" ht="15">
      <c r="A878" s="36">
        <v>42233</v>
      </c>
      <c r="B878" s="108">
        <v>8</v>
      </c>
      <c r="C878" s="112" t="s">
        <v>1593</v>
      </c>
      <c r="D878" s="19" t="s">
        <v>31</v>
      </c>
      <c r="E878" s="19" t="s">
        <v>1592</v>
      </c>
      <c r="F878" s="16"/>
      <c r="G878" s="17">
        <v>54852.83</v>
      </c>
      <c r="H878" s="17">
        <f t="shared" si="21"/>
        <v>1019021.269999999</v>
      </c>
      <c r="I878" s="5"/>
    </row>
    <row r="879" spans="1:9" ht="15">
      <c r="A879" s="36">
        <v>42233</v>
      </c>
      <c r="B879" s="108">
        <v>8</v>
      </c>
      <c r="C879" s="112" t="s">
        <v>1594</v>
      </c>
      <c r="D879" s="19" t="s">
        <v>77</v>
      </c>
      <c r="E879" s="19" t="s">
        <v>1595</v>
      </c>
      <c r="F879" s="16"/>
      <c r="G879" s="17">
        <v>116355</v>
      </c>
      <c r="H879" s="17">
        <f t="shared" si="21"/>
        <v>902666.269999999</v>
      </c>
      <c r="I879" s="5"/>
    </row>
    <row r="880" spans="1:9" ht="15">
      <c r="A880" s="36">
        <v>42234</v>
      </c>
      <c r="B880" s="108">
        <v>8</v>
      </c>
      <c r="C880" s="112" t="s">
        <v>1596</v>
      </c>
      <c r="D880" s="138" t="s">
        <v>1597</v>
      </c>
      <c r="E880" s="19" t="s">
        <v>1598</v>
      </c>
      <c r="F880" s="16"/>
      <c r="G880" s="17">
        <v>10625.72</v>
      </c>
      <c r="H880" s="17">
        <f t="shared" si="21"/>
        <v>892040.549999999</v>
      </c>
      <c r="I880" s="5"/>
    </row>
    <row r="881" spans="1:9" ht="15">
      <c r="A881" s="36">
        <v>42235</v>
      </c>
      <c r="B881" s="108">
        <v>8</v>
      </c>
      <c r="C881" s="112" t="s">
        <v>1599</v>
      </c>
      <c r="D881" s="19" t="s">
        <v>1600</v>
      </c>
      <c r="E881" s="124" t="s">
        <v>1601</v>
      </c>
      <c r="F881" s="16"/>
      <c r="G881" s="17">
        <v>4945.29</v>
      </c>
      <c r="H881" s="17">
        <f t="shared" si="21"/>
        <v>887095.259999999</v>
      </c>
      <c r="I881" s="5"/>
    </row>
    <row r="882" spans="1:9" ht="15">
      <c r="A882" s="36">
        <v>42235</v>
      </c>
      <c r="B882" s="108">
        <v>8</v>
      </c>
      <c r="C882" s="112" t="s">
        <v>1602</v>
      </c>
      <c r="D882" s="19" t="s">
        <v>1606</v>
      </c>
      <c r="E882" s="19" t="s">
        <v>1607</v>
      </c>
      <c r="F882" s="16"/>
      <c r="G882" s="17">
        <v>1200</v>
      </c>
      <c r="H882" s="17">
        <f t="shared" si="21"/>
        <v>885895.259999999</v>
      </c>
      <c r="I882" s="5"/>
    </row>
    <row r="883" spans="1:9" ht="15">
      <c r="A883" s="36">
        <v>42235</v>
      </c>
      <c r="B883" s="108">
        <v>8</v>
      </c>
      <c r="C883" s="112" t="s">
        <v>1603</v>
      </c>
      <c r="D883" s="19" t="s">
        <v>1608</v>
      </c>
      <c r="E883" s="19" t="s">
        <v>1607</v>
      </c>
      <c r="F883" s="16"/>
      <c r="G883" s="17">
        <v>900</v>
      </c>
      <c r="H883" s="17">
        <f t="shared" si="21"/>
        <v>884995.259999999</v>
      </c>
      <c r="I883" s="5"/>
    </row>
    <row r="884" spans="1:9" ht="15">
      <c r="A884" s="36">
        <v>42235</v>
      </c>
      <c r="B884" s="108">
        <v>9</v>
      </c>
      <c r="C884" s="112" t="s">
        <v>1604</v>
      </c>
      <c r="D884" s="138" t="s">
        <v>1609</v>
      </c>
      <c r="E884" s="19" t="s">
        <v>1607</v>
      </c>
      <c r="F884" s="16"/>
      <c r="G884" s="17">
        <v>500</v>
      </c>
      <c r="H884" s="17">
        <f t="shared" si="21"/>
        <v>884495.259999999</v>
      </c>
      <c r="I884" s="5"/>
    </row>
    <row r="885" spans="1:9" ht="15">
      <c r="A885" s="36">
        <v>42235</v>
      </c>
      <c r="B885" s="108">
        <v>9</v>
      </c>
      <c r="C885" s="112" t="s">
        <v>1605</v>
      </c>
      <c r="D885" s="19" t="s">
        <v>1610</v>
      </c>
      <c r="E885" s="19" t="s">
        <v>1607</v>
      </c>
      <c r="F885" s="16"/>
      <c r="G885" s="17">
        <v>900</v>
      </c>
      <c r="H885" s="17">
        <f t="shared" si="21"/>
        <v>883595.259999999</v>
      </c>
      <c r="I885" s="5"/>
    </row>
    <row r="886" spans="1:9" ht="15">
      <c r="A886" s="36">
        <v>42237</v>
      </c>
      <c r="B886" s="108">
        <v>8</v>
      </c>
      <c r="C886" s="112" t="s">
        <v>1611</v>
      </c>
      <c r="D886" s="106" t="s">
        <v>1567</v>
      </c>
      <c r="E886" s="19" t="s">
        <v>1612</v>
      </c>
      <c r="F886" s="16"/>
      <c r="G886" s="17">
        <v>1631.64</v>
      </c>
      <c r="H886" s="17">
        <f t="shared" si="21"/>
        <v>881963.619999999</v>
      </c>
      <c r="I886" s="5"/>
    </row>
    <row r="887" spans="1:9" ht="15">
      <c r="A887" s="36">
        <v>42237</v>
      </c>
      <c r="B887" s="108">
        <v>8</v>
      </c>
      <c r="C887" s="112" t="s">
        <v>1613</v>
      </c>
      <c r="D887" s="19" t="s">
        <v>1614</v>
      </c>
      <c r="E887" s="19" t="s">
        <v>1615</v>
      </c>
      <c r="F887" s="16"/>
      <c r="G887" s="17">
        <v>1350</v>
      </c>
      <c r="H887" s="17">
        <f t="shared" si="21"/>
        <v>880613.619999999</v>
      </c>
      <c r="I887" s="5"/>
    </row>
    <row r="888" spans="1:9" ht="15">
      <c r="A888" s="36">
        <v>42237</v>
      </c>
      <c r="B888" s="108">
        <v>8</v>
      </c>
      <c r="C888" s="112" t="s">
        <v>1616</v>
      </c>
      <c r="D888" s="106" t="s">
        <v>1617</v>
      </c>
      <c r="E888" s="19" t="s">
        <v>1618</v>
      </c>
      <c r="F888" s="16"/>
      <c r="G888" s="17">
        <v>2500</v>
      </c>
      <c r="H888" s="17">
        <f t="shared" si="21"/>
        <v>878113.619999999</v>
      </c>
      <c r="I888" s="5"/>
    </row>
    <row r="889" spans="1:9" ht="15">
      <c r="A889" s="36">
        <v>42237</v>
      </c>
      <c r="B889" s="108">
        <v>8</v>
      </c>
      <c r="C889" s="112" t="s">
        <v>1619</v>
      </c>
      <c r="D889" s="19" t="s">
        <v>46</v>
      </c>
      <c r="E889" s="19" t="s">
        <v>1620</v>
      </c>
      <c r="F889" s="16"/>
      <c r="G889" s="17">
        <v>3074</v>
      </c>
      <c r="H889" s="17">
        <f t="shared" si="21"/>
        <v>875039.619999999</v>
      </c>
      <c r="I889" s="5"/>
    </row>
    <row r="890" spans="1:9" ht="15">
      <c r="A890" s="36">
        <v>42237</v>
      </c>
      <c r="B890" s="108">
        <v>8</v>
      </c>
      <c r="C890" s="112" t="s">
        <v>1621</v>
      </c>
      <c r="D890" s="19" t="s">
        <v>1622</v>
      </c>
      <c r="E890" s="124" t="s">
        <v>1623</v>
      </c>
      <c r="F890" s="16"/>
      <c r="G890" s="17">
        <v>6960</v>
      </c>
      <c r="H890" s="17">
        <f t="shared" si="21"/>
        <v>868079.619999999</v>
      </c>
      <c r="I890" s="5"/>
    </row>
    <row r="891" spans="1:9" ht="15">
      <c r="A891" s="36">
        <v>42237</v>
      </c>
      <c r="B891" s="108">
        <v>8</v>
      </c>
      <c r="C891" s="112" t="s">
        <v>1626</v>
      </c>
      <c r="D891" s="19" t="s">
        <v>29</v>
      </c>
      <c r="E891" s="19" t="s">
        <v>1624</v>
      </c>
      <c r="F891" s="16"/>
      <c r="G891" s="17">
        <v>7903.95</v>
      </c>
      <c r="H891" s="17">
        <f t="shared" si="21"/>
        <v>860175.669999999</v>
      </c>
      <c r="I891" s="5"/>
    </row>
    <row r="892" spans="1:9" ht="15">
      <c r="A892" s="36">
        <v>42237</v>
      </c>
      <c r="B892" s="108">
        <v>8</v>
      </c>
      <c r="C892" s="112" t="s">
        <v>1627</v>
      </c>
      <c r="D892" s="19" t="s">
        <v>29</v>
      </c>
      <c r="E892" s="19" t="s">
        <v>1625</v>
      </c>
      <c r="F892" s="16"/>
      <c r="G892" s="17">
        <v>25629.14</v>
      </c>
      <c r="H892" s="17">
        <f t="shared" si="21"/>
        <v>834546.529999999</v>
      </c>
      <c r="I892" s="5"/>
    </row>
    <row r="893" spans="1:9" ht="15">
      <c r="A893" s="36">
        <v>42237</v>
      </c>
      <c r="B893" s="108">
        <v>8</v>
      </c>
      <c r="C893" s="112" t="s">
        <v>1629</v>
      </c>
      <c r="D893" s="19" t="s">
        <v>896</v>
      </c>
      <c r="E893" s="19" t="s">
        <v>1628</v>
      </c>
      <c r="F893" s="16"/>
      <c r="G893" s="17">
        <v>1515.34</v>
      </c>
      <c r="H893" s="17">
        <f t="shared" si="21"/>
        <v>833031.189999999</v>
      </c>
      <c r="I893" s="5"/>
    </row>
    <row r="894" spans="1:9" ht="15">
      <c r="A894" s="36">
        <v>42237</v>
      </c>
      <c r="B894" s="108">
        <v>8</v>
      </c>
      <c r="C894" s="112" t="s">
        <v>1630</v>
      </c>
      <c r="D894" s="19" t="s">
        <v>1631</v>
      </c>
      <c r="E894" s="19" t="s">
        <v>1632</v>
      </c>
      <c r="F894" s="16"/>
      <c r="G894" s="17">
        <v>10918</v>
      </c>
      <c r="H894" s="17">
        <f t="shared" si="21"/>
        <v>822113.189999999</v>
      </c>
      <c r="I894" s="5"/>
    </row>
    <row r="895" spans="1:9" ht="15">
      <c r="A895" s="36">
        <v>42237</v>
      </c>
      <c r="B895" s="108">
        <v>8</v>
      </c>
      <c r="C895" s="112" t="s">
        <v>1634</v>
      </c>
      <c r="D895" s="19" t="s">
        <v>834</v>
      </c>
      <c r="E895" s="124" t="s">
        <v>1633</v>
      </c>
      <c r="F895" s="16"/>
      <c r="G895" s="17">
        <v>1924.9</v>
      </c>
      <c r="H895" s="17">
        <f t="shared" si="21"/>
        <v>820188.289999999</v>
      </c>
      <c r="I895" s="5"/>
    </row>
    <row r="896" spans="1:9" ht="15">
      <c r="A896" s="36">
        <v>42237</v>
      </c>
      <c r="B896" s="108">
        <v>8</v>
      </c>
      <c r="C896" s="112" t="s">
        <v>1635</v>
      </c>
      <c r="D896" s="106" t="s">
        <v>1636</v>
      </c>
      <c r="E896" s="19" t="s">
        <v>1637</v>
      </c>
      <c r="F896" s="16"/>
      <c r="G896" s="17">
        <v>2700</v>
      </c>
      <c r="H896" s="17">
        <f t="shared" si="21"/>
        <v>817488.289999999</v>
      </c>
      <c r="I896" s="5"/>
    </row>
    <row r="897" spans="1:9" ht="15">
      <c r="A897" s="36">
        <v>42237</v>
      </c>
      <c r="B897" s="108">
        <v>8</v>
      </c>
      <c r="C897" s="112" t="s">
        <v>1642</v>
      </c>
      <c r="D897" s="19" t="s">
        <v>1585</v>
      </c>
      <c r="E897" s="19" t="s">
        <v>1641</v>
      </c>
      <c r="F897" s="16"/>
      <c r="G897" s="17">
        <v>2500</v>
      </c>
      <c r="H897" s="17">
        <f t="shared" si="21"/>
        <v>814988.289999999</v>
      </c>
      <c r="I897" s="5"/>
    </row>
    <row r="898" spans="1:9" ht="15">
      <c r="A898" s="36">
        <v>42237</v>
      </c>
      <c r="B898" s="108">
        <v>8</v>
      </c>
      <c r="C898" s="112" t="s">
        <v>1715</v>
      </c>
      <c r="D898" s="19" t="s">
        <v>20</v>
      </c>
      <c r="E898" s="19" t="s">
        <v>1716</v>
      </c>
      <c r="F898" s="16"/>
      <c r="G898" s="17">
        <v>4781.78</v>
      </c>
      <c r="H898" s="17">
        <f t="shared" si="21"/>
        <v>810206.509999999</v>
      </c>
      <c r="I898" s="5"/>
    </row>
    <row r="899" spans="1:9" ht="15">
      <c r="A899" s="36">
        <v>42240</v>
      </c>
      <c r="B899" s="108">
        <v>8</v>
      </c>
      <c r="C899" s="112"/>
      <c r="D899" s="21" t="s">
        <v>1710</v>
      </c>
      <c r="E899" s="19"/>
      <c r="F899" s="16">
        <v>321528.97</v>
      </c>
      <c r="G899" s="17"/>
      <c r="H899" s="17">
        <f t="shared" si="21"/>
        <v>1131735.479999999</v>
      </c>
      <c r="I899" s="5"/>
    </row>
    <row r="900" spans="1:9" ht="15">
      <c r="A900" s="36">
        <v>42240</v>
      </c>
      <c r="B900" s="108">
        <v>8</v>
      </c>
      <c r="C900" s="112" t="s">
        <v>1638</v>
      </c>
      <c r="D900" s="19" t="s">
        <v>1639</v>
      </c>
      <c r="E900" s="19" t="s">
        <v>1640</v>
      </c>
      <c r="F900" s="16"/>
      <c r="G900" s="17">
        <v>2750</v>
      </c>
      <c r="H900" s="17">
        <f t="shared" si="21"/>
        <v>1128985.479999999</v>
      </c>
      <c r="I900" s="5"/>
    </row>
    <row r="901" spans="1:9" ht="15">
      <c r="A901" s="36">
        <v>42240</v>
      </c>
      <c r="B901" s="108">
        <v>8</v>
      </c>
      <c r="C901" s="112" t="s">
        <v>1643</v>
      </c>
      <c r="D901" s="19" t="s">
        <v>1644</v>
      </c>
      <c r="E901" s="19" t="s">
        <v>1645</v>
      </c>
      <c r="F901" s="16"/>
      <c r="G901" s="17">
        <v>3480</v>
      </c>
      <c r="H901" s="17">
        <f t="shared" si="21"/>
        <v>1125505.479999999</v>
      </c>
      <c r="I901" s="5"/>
    </row>
    <row r="902" spans="1:9" ht="15">
      <c r="A902" s="36">
        <v>42240</v>
      </c>
      <c r="B902" s="108">
        <v>8</v>
      </c>
      <c r="C902" s="112" t="s">
        <v>1646</v>
      </c>
      <c r="D902" s="138" t="s">
        <v>896</v>
      </c>
      <c r="E902" s="19" t="s">
        <v>1647</v>
      </c>
      <c r="F902" s="16"/>
      <c r="G902" s="17">
        <v>2042.42</v>
      </c>
      <c r="H902" s="17">
        <f t="shared" si="21"/>
        <v>1123463.0599999991</v>
      </c>
      <c r="I902" s="5"/>
    </row>
    <row r="903" spans="1:9" ht="15">
      <c r="A903" s="36">
        <v>42240</v>
      </c>
      <c r="B903" s="108">
        <v>8</v>
      </c>
      <c r="C903" s="112" t="s">
        <v>1648</v>
      </c>
      <c r="D903" s="19" t="s">
        <v>889</v>
      </c>
      <c r="E903" s="124" t="s">
        <v>1649</v>
      </c>
      <c r="F903" s="16"/>
      <c r="G903" s="17">
        <v>819.5</v>
      </c>
      <c r="H903" s="17">
        <f t="shared" si="21"/>
        <v>1122643.5599999991</v>
      </c>
      <c r="I903" s="5"/>
    </row>
    <row r="904" spans="1:9" ht="15">
      <c r="A904" s="36">
        <v>42240</v>
      </c>
      <c r="B904" s="108">
        <v>8</v>
      </c>
      <c r="C904" s="112" t="s">
        <v>1650</v>
      </c>
      <c r="D904" s="19" t="s">
        <v>1651</v>
      </c>
      <c r="E904" s="19" t="s">
        <v>1652</v>
      </c>
      <c r="F904" s="16"/>
      <c r="G904" s="17">
        <v>6334</v>
      </c>
      <c r="H904" s="17">
        <f t="shared" si="21"/>
        <v>1116309.5599999991</v>
      </c>
      <c r="I904" s="5"/>
    </row>
    <row r="905" spans="1:9" ht="15">
      <c r="A905" s="36">
        <v>42241</v>
      </c>
      <c r="B905" s="108">
        <v>8</v>
      </c>
      <c r="C905" s="112"/>
      <c r="D905" s="143" t="s">
        <v>1712</v>
      </c>
      <c r="E905" s="19"/>
      <c r="F905" s="16">
        <v>149.99</v>
      </c>
      <c r="G905" s="17"/>
      <c r="H905" s="17">
        <f t="shared" si="21"/>
        <v>1116459.549999999</v>
      </c>
      <c r="I905" s="5"/>
    </row>
    <row r="906" spans="1:9" ht="15">
      <c r="A906" s="36">
        <v>42241</v>
      </c>
      <c r="B906" s="108">
        <v>8</v>
      </c>
      <c r="C906" s="112"/>
      <c r="D906" s="143" t="s">
        <v>1714</v>
      </c>
      <c r="E906" s="19"/>
      <c r="F906" s="16">
        <v>55</v>
      </c>
      <c r="G906" s="17"/>
      <c r="H906" s="17">
        <f t="shared" si="21"/>
        <v>1116514.549999999</v>
      </c>
      <c r="I906" s="5"/>
    </row>
    <row r="907" spans="1:9" ht="15">
      <c r="A907" s="36">
        <v>42241</v>
      </c>
      <c r="B907" s="108">
        <v>8</v>
      </c>
      <c r="C907" s="112"/>
      <c r="D907" s="143" t="s">
        <v>1713</v>
      </c>
      <c r="E907" s="19"/>
      <c r="F907" s="16">
        <v>129</v>
      </c>
      <c r="G907" s="17"/>
      <c r="H907" s="17">
        <f t="shared" si="21"/>
        <v>1116643.549999999</v>
      </c>
      <c r="I907" s="5"/>
    </row>
    <row r="908" spans="1:9" ht="15">
      <c r="A908" s="36">
        <v>42242</v>
      </c>
      <c r="B908" s="108">
        <v>9</v>
      </c>
      <c r="C908" s="112" t="s">
        <v>1655</v>
      </c>
      <c r="D908" s="19" t="s">
        <v>1600</v>
      </c>
      <c r="E908" s="19" t="s">
        <v>1656</v>
      </c>
      <c r="F908" s="16"/>
      <c r="G908" s="17">
        <v>4826</v>
      </c>
      <c r="H908" s="17">
        <f t="shared" si="21"/>
        <v>1111817.549999999</v>
      </c>
      <c r="I908" s="5"/>
    </row>
    <row r="909" spans="1:9" ht="15">
      <c r="A909" s="36">
        <v>42242</v>
      </c>
      <c r="B909" s="108">
        <v>8</v>
      </c>
      <c r="C909" s="112" t="s">
        <v>1657</v>
      </c>
      <c r="D909" s="138" t="s">
        <v>1658</v>
      </c>
      <c r="E909" s="19" t="s">
        <v>1659</v>
      </c>
      <c r="F909" s="16"/>
      <c r="G909" s="17">
        <v>3300</v>
      </c>
      <c r="H909" s="17">
        <f t="shared" si="21"/>
        <v>1108517.549999999</v>
      </c>
      <c r="I909" s="5"/>
    </row>
    <row r="910" spans="1:9" ht="15">
      <c r="A910" s="36">
        <v>42242</v>
      </c>
      <c r="B910" s="108">
        <v>8</v>
      </c>
      <c r="C910" s="112" t="s">
        <v>1660</v>
      </c>
      <c r="D910" s="19" t="s">
        <v>1658</v>
      </c>
      <c r="E910" s="19" t="s">
        <v>1661</v>
      </c>
      <c r="F910" s="16"/>
      <c r="G910" s="17">
        <v>61600</v>
      </c>
      <c r="H910" s="17">
        <f aca="true" t="shared" si="22" ref="H910:H941">H909+F910-G910</f>
        <v>1046917.5499999991</v>
      </c>
      <c r="I910" s="5"/>
    </row>
    <row r="911" spans="1:9" ht="15">
      <c r="A911" s="36">
        <v>42243</v>
      </c>
      <c r="B911" s="108">
        <v>8</v>
      </c>
      <c r="C911" s="112" t="s">
        <v>1662</v>
      </c>
      <c r="D911" s="106" t="s">
        <v>1663</v>
      </c>
      <c r="E911" s="19" t="s">
        <v>1664</v>
      </c>
      <c r="F911" s="16"/>
      <c r="G911" s="17">
        <v>2428.16</v>
      </c>
      <c r="H911" s="17">
        <f t="shared" si="22"/>
        <v>1044489.3899999991</v>
      </c>
      <c r="I911" s="5"/>
    </row>
    <row r="912" spans="1:9" ht="15">
      <c r="A912" s="36">
        <v>42243</v>
      </c>
      <c r="B912" s="108">
        <v>8</v>
      </c>
      <c r="C912" s="112" t="s">
        <v>1665</v>
      </c>
      <c r="D912" s="19" t="s">
        <v>1666</v>
      </c>
      <c r="E912" s="19" t="s">
        <v>1667</v>
      </c>
      <c r="F912" s="16"/>
      <c r="G912" s="17">
        <v>38187.27</v>
      </c>
      <c r="H912" s="17">
        <f t="shared" si="22"/>
        <v>1006302.1199999991</v>
      </c>
      <c r="I912" s="5"/>
    </row>
    <row r="913" spans="1:9" ht="15">
      <c r="A913" s="36">
        <v>42243</v>
      </c>
      <c r="B913" s="108">
        <v>8</v>
      </c>
      <c r="C913" s="112" t="s">
        <v>1668</v>
      </c>
      <c r="D913" s="106" t="s">
        <v>1669</v>
      </c>
      <c r="E913" s="19" t="s">
        <v>1670</v>
      </c>
      <c r="F913" s="16"/>
      <c r="G913" s="17">
        <v>2505.6</v>
      </c>
      <c r="H913" s="17">
        <f t="shared" si="22"/>
        <v>1003796.5199999991</v>
      </c>
      <c r="I913" s="5"/>
    </row>
    <row r="914" spans="1:9" ht="15">
      <c r="A914" s="36">
        <v>42244</v>
      </c>
      <c r="B914" s="108">
        <v>8</v>
      </c>
      <c r="C914" s="112" t="s">
        <v>1671</v>
      </c>
      <c r="D914" s="19" t="s">
        <v>52</v>
      </c>
      <c r="E914" s="19" t="s">
        <v>1672</v>
      </c>
      <c r="F914" s="16"/>
      <c r="G914" s="17">
        <v>3154.49</v>
      </c>
      <c r="H914" s="17">
        <f t="shared" si="22"/>
        <v>1000642.0299999991</v>
      </c>
      <c r="I914" s="5"/>
    </row>
    <row r="915" spans="1:9" ht="15">
      <c r="A915" s="36">
        <v>42244</v>
      </c>
      <c r="B915" s="108">
        <v>8</v>
      </c>
      <c r="C915" s="112" t="s">
        <v>1673</v>
      </c>
      <c r="D915" s="19" t="s">
        <v>1534</v>
      </c>
      <c r="E915" s="124" t="s">
        <v>1672</v>
      </c>
      <c r="F915" s="16"/>
      <c r="G915" s="17">
        <v>15063.38</v>
      </c>
      <c r="H915" s="17">
        <f t="shared" si="22"/>
        <v>985578.6499999991</v>
      </c>
      <c r="I915" s="5"/>
    </row>
    <row r="916" spans="1:9" ht="15">
      <c r="A916" s="36">
        <v>42244</v>
      </c>
      <c r="B916" s="108">
        <v>9</v>
      </c>
      <c r="C916" s="112" t="s">
        <v>1674</v>
      </c>
      <c r="D916" s="19" t="s">
        <v>1540</v>
      </c>
      <c r="E916" s="19" t="s">
        <v>1675</v>
      </c>
      <c r="F916" s="16"/>
      <c r="G916" s="17">
        <v>1782.52</v>
      </c>
      <c r="H916" s="17">
        <f t="shared" si="22"/>
        <v>983796.1299999991</v>
      </c>
      <c r="I916" s="5"/>
    </row>
    <row r="917" spans="1:9" ht="15">
      <c r="A917" s="36">
        <v>42244</v>
      </c>
      <c r="B917" s="108">
        <v>8</v>
      </c>
      <c r="C917" s="112" t="s">
        <v>1676</v>
      </c>
      <c r="D917" s="19" t="s">
        <v>1677</v>
      </c>
      <c r="E917" s="19" t="s">
        <v>1678</v>
      </c>
      <c r="F917" s="16"/>
      <c r="G917" s="17">
        <v>12360.96</v>
      </c>
      <c r="H917" s="17">
        <f t="shared" si="22"/>
        <v>971435.1699999991</v>
      </c>
      <c r="I917" s="5"/>
    </row>
    <row r="918" spans="1:9" ht="15">
      <c r="A918" s="36">
        <v>42244</v>
      </c>
      <c r="B918" s="108">
        <v>8</v>
      </c>
      <c r="C918" s="112" t="s">
        <v>1679</v>
      </c>
      <c r="D918" s="19" t="s">
        <v>35</v>
      </c>
      <c r="E918" s="19" t="s">
        <v>1680</v>
      </c>
      <c r="F918" s="16"/>
      <c r="G918" s="17">
        <v>1464.88</v>
      </c>
      <c r="H918" s="17">
        <f t="shared" si="22"/>
        <v>969970.2899999991</v>
      </c>
      <c r="I918" s="5"/>
    </row>
    <row r="919" spans="1:9" ht="15">
      <c r="A919" s="36">
        <v>42244</v>
      </c>
      <c r="B919" s="108">
        <v>8</v>
      </c>
      <c r="C919" s="112" t="s">
        <v>1681</v>
      </c>
      <c r="D919" s="19" t="s">
        <v>70</v>
      </c>
      <c r="E919" s="19" t="s">
        <v>1682</v>
      </c>
      <c r="F919" s="16"/>
      <c r="G919" s="17">
        <v>8453.83</v>
      </c>
      <c r="H919" s="17">
        <f t="shared" si="22"/>
        <v>961516.4599999991</v>
      </c>
      <c r="I919" s="5"/>
    </row>
    <row r="920" spans="1:9" ht="15">
      <c r="A920" s="36">
        <v>42244</v>
      </c>
      <c r="B920" s="108">
        <v>8</v>
      </c>
      <c r="C920" s="112" t="s">
        <v>1683</v>
      </c>
      <c r="D920" s="19" t="s">
        <v>1684</v>
      </c>
      <c r="E920" s="124"/>
      <c r="F920" s="16"/>
      <c r="G920" s="17">
        <v>255171.26</v>
      </c>
      <c r="H920" s="17">
        <f t="shared" si="22"/>
        <v>706345.1999999991</v>
      </c>
      <c r="I920" s="5"/>
    </row>
    <row r="921" spans="1:9" ht="15">
      <c r="A921" s="36">
        <v>42244</v>
      </c>
      <c r="B921" s="108">
        <v>8</v>
      </c>
      <c r="C921" s="112" t="s">
        <v>1685</v>
      </c>
      <c r="D921" s="106" t="s">
        <v>1686</v>
      </c>
      <c r="E921" s="19"/>
      <c r="F921" s="16"/>
      <c r="G921" s="17">
        <v>284209.42</v>
      </c>
      <c r="H921" s="17">
        <f t="shared" si="22"/>
        <v>422135.77999999915</v>
      </c>
      <c r="I921" s="5"/>
    </row>
    <row r="922" spans="1:9" ht="15">
      <c r="A922" s="36">
        <v>42244</v>
      </c>
      <c r="B922" s="108">
        <v>8</v>
      </c>
      <c r="C922" s="112" t="s">
        <v>1687</v>
      </c>
      <c r="D922" s="19" t="s">
        <v>1688</v>
      </c>
      <c r="E922" s="19"/>
      <c r="F922" s="16"/>
      <c r="G922" s="17">
        <v>150199.19</v>
      </c>
      <c r="H922" s="17">
        <f t="shared" si="22"/>
        <v>271936.58999999915</v>
      </c>
      <c r="I922" s="5"/>
    </row>
    <row r="923" spans="1:9" ht="15">
      <c r="A923" s="36">
        <v>42244</v>
      </c>
      <c r="B923" s="108">
        <v>8</v>
      </c>
      <c r="C923" s="112"/>
      <c r="D923" s="21" t="s">
        <v>1717</v>
      </c>
      <c r="E923" s="19"/>
      <c r="F923" s="16">
        <v>2219.38</v>
      </c>
      <c r="G923" s="17"/>
      <c r="H923" s="17">
        <f t="shared" si="22"/>
        <v>274155.96999999916</v>
      </c>
      <c r="I923" s="5"/>
    </row>
    <row r="924" spans="1:9" ht="15">
      <c r="A924" s="36">
        <v>42247</v>
      </c>
      <c r="B924" s="108">
        <v>9</v>
      </c>
      <c r="C924" s="112" t="s">
        <v>1718</v>
      </c>
      <c r="D924" s="19" t="s">
        <v>1600</v>
      </c>
      <c r="E924" s="19" t="s">
        <v>1689</v>
      </c>
      <c r="F924" s="16"/>
      <c r="G924" s="17">
        <v>4814.74</v>
      </c>
      <c r="H924" s="17">
        <f t="shared" si="22"/>
        <v>269341.22999999917</v>
      </c>
      <c r="I924" s="5"/>
    </row>
    <row r="925" spans="1:9" ht="15">
      <c r="A925" s="36">
        <v>42247</v>
      </c>
      <c r="B925" s="108">
        <v>8</v>
      </c>
      <c r="C925" s="112" t="s">
        <v>1690</v>
      </c>
      <c r="D925" s="19" t="s">
        <v>1651</v>
      </c>
      <c r="E925" s="19" t="s">
        <v>1691</v>
      </c>
      <c r="F925" s="16"/>
      <c r="G925" s="17">
        <v>3394.01</v>
      </c>
      <c r="H925" s="17">
        <f t="shared" si="22"/>
        <v>265947.21999999916</v>
      </c>
      <c r="I925" s="5"/>
    </row>
    <row r="926" spans="1:9" ht="15">
      <c r="A926" s="36">
        <v>42247</v>
      </c>
      <c r="B926" s="108">
        <v>8</v>
      </c>
      <c r="C926" s="112" t="s">
        <v>1692</v>
      </c>
      <c r="D926" s="138" t="s">
        <v>1693</v>
      </c>
      <c r="E926" s="19" t="s">
        <v>1694</v>
      </c>
      <c r="F926" s="16"/>
      <c r="G926" s="17">
        <v>31843.42</v>
      </c>
      <c r="H926" s="17">
        <f t="shared" si="22"/>
        <v>234103.79999999917</v>
      </c>
      <c r="I926" s="5"/>
    </row>
    <row r="927" spans="1:9" ht="15">
      <c r="A927" s="36">
        <v>42247</v>
      </c>
      <c r="B927" s="108">
        <v>8</v>
      </c>
      <c r="C927" s="112" t="s">
        <v>1695</v>
      </c>
      <c r="D927" s="19" t="s">
        <v>1696</v>
      </c>
      <c r="E927" s="124" t="s">
        <v>1697</v>
      </c>
      <c r="F927" s="16"/>
      <c r="G927" s="17">
        <v>2500</v>
      </c>
      <c r="H927" s="17">
        <f t="shared" si="22"/>
        <v>231603.79999999917</v>
      </c>
      <c r="I927" s="5"/>
    </row>
    <row r="928" spans="1:9" ht="15">
      <c r="A928" s="36">
        <v>42247</v>
      </c>
      <c r="B928" s="108">
        <v>8</v>
      </c>
      <c r="C928" s="112" t="s">
        <v>1698</v>
      </c>
      <c r="D928" s="19" t="s">
        <v>1567</v>
      </c>
      <c r="E928" s="19" t="s">
        <v>1699</v>
      </c>
      <c r="F928" s="16"/>
      <c r="G928" s="17">
        <v>3055.03</v>
      </c>
      <c r="H928" s="17">
        <f t="shared" si="22"/>
        <v>228548.76999999917</v>
      </c>
      <c r="I928" s="5"/>
    </row>
    <row r="929" spans="1:9" ht="15">
      <c r="A929" s="36">
        <v>43343</v>
      </c>
      <c r="B929" s="108">
        <v>8</v>
      </c>
      <c r="C929" s="112" t="s">
        <v>1700</v>
      </c>
      <c r="D929" s="19" t="s">
        <v>1701</v>
      </c>
      <c r="E929" s="19" t="s">
        <v>1702</v>
      </c>
      <c r="F929" s="16"/>
      <c r="G929" s="17">
        <v>3480</v>
      </c>
      <c r="H929" s="17">
        <f t="shared" si="22"/>
        <v>225068.76999999917</v>
      </c>
      <c r="I929" s="5"/>
    </row>
    <row r="930" spans="1:9" ht="15">
      <c r="A930" s="36">
        <v>42247</v>
      </c>
      <c r="B930" s="108">
        <v>8</v>
      </c>
      <c r="C930" s="112" t="s">
        <v>1703</v>
      </c>
      <c r="D930" s="138" t="s">
        <v>1004</v>
      </c>
      <c r="E930" s="19" t="s">
        <v>1704</v>
      </c>
      <c r="F930" s="16"/>
      <c r="G930" s="17">
        <v>1352.2</v>
      </c>
      <c r="H930" s="17">
        <f t="shared" si="22"/>
        <v>223716.56999999916</v>
      </c>
      <c r="I930" s="5"/>
    </row>
    <row r="931" spans="1:9" ht="15">
      <c r="A931" s="36">
        <v>42247</v>
      </c>
      <c r="B931" s="108">
        <v>8</v>
      </c>
      <c r="C931" s="112" t="s">
        <v>1705</v>
      </c>
      <c r="D931" s="19" t="s">
        <v>896</v>
      </c>
      <c r="E931" s="19" t="s">
        <v>1706</v>
      </c>
      <c r="F931" s="16"/>
      <c r="G931" s="17">
        <v>2147.4</v>
      </c>
      <c r="H931" s="17">
        <f t="shared" si="22"/>
        <v>221569.16999999917</v>
      </c>
      <c r="I931" s="5"/>
    </row>
    <row r="932" spans="1:9" ht="15">
      <c r="A932" s="36"/>
      <c r="B932" s="108"/>
      <c r="C932" s="112"/>
      <c r="D932" s="106"/>
      <c r="E932" s="19"/>
      <c r="F932" s="16"/>
      <c r="G932" s="17"/>
      <c r="H932" s="17">
        <f t="shared" si="22"/>
        <v>221569.16999999917</v>
      </c>
      <c r="I932" s="5"/>
    </row>
    <row r="933" spans="1:9" ht="15">
      <c r="A933" s="36"/>
      <c r="B933" s="108"/>
      <c r="C933" s="112"/>
      <c r="D933" s="19"/>
      <c r="E933" s="19"/>
      <c r="F933" s="16"/>
      <c r="G933" s="17"/>
      <c r="H933" s="17">
        <f t="shared" si="22"/>
        <v>221569.16999999917</v>
      </c>
      <c r="I933" s="5"/>
    </row>
    <row r="934" spans="1:9" ht="15">
      <c r="A934" s="36"/>
      <c r="B934" s="108"/>
      <c r="C934" s="112"/>
      <c r="D934" s="106"/>
      <c r="E934" s="19"/>
      <c r="F934" s="16"/>
      <c r="G934" s="17"/>
      <c r="H934" s="17">
        <f t="shared" si="22"/>
        <v>221569.16999999917</v>
      </c>
      <c r="I934" s="5"/>
    </row>
    <row r="935" spans="1:9" ht="15">
      <c r="A935" s="36"/>
      <c r="B935" s="108"/>
      <c r="C935" s="112"/>
      <c r="D935" s="19"/>
      <c r="E935" s="19"/>
      <c r="F935" s="16"/>
      <c r="G935" s="17"/>
      <c r="H935" s="17">
        <f t="shared" si="22"/>
        <v>221569.16999999917</v>
      </c>
      <c r="I935" s="5"/>
    </row>
    <row r="936" spans="1:9" ht="15">
      <c r="A936" s="36"/>
      <c r="B936" s="108"/>
      <c r="C936" s="112"/>
      <c r="D936" s="19"/>
      <c r="E936" s="124"/>
      <c r="F936" s="16"/>
      <c r="G936" s="17"/>
      <c r="H936" s="17">
        <f t="shared" si="22"/>
        <v>221569.16999999917</v>
      </c>
      <c r="I936" s="5"/>
    </row>
    <row r="937" spans="1:8" ht="15">
      <c r="A937" s="36"/>
      <c r="B937" s="108"/>
      <c r="C937" s="124"/>
      <c r="D937" s="104"/>
      <c r="E937" s="105"/>
      <c r="F937" s="16"/>
      <c r="G937" s="17"/>
      <c r="H937" s="17">
        <f t="shared" si="22"/>
        <v>221569.16999999917</v>
      </c>
    </row>
    <row r="938" spans="1:8" ht="15">
      <c r="A938" s="36"/>
      <c r="B938" s="108"/>
      <c r="C938" s="124"/>
      <c r="D938" s="138"/>
      <c r="E938" s="19"/>
      <c r="F938" s="16"/>
      <c r="G938" s="17"/>
      <c r="H938" s="17">
        <f t="shared" si="22"/>
        <v>221569.16999999917</v>
      </c>
    </row>
    <row r="939" spans="1:8" ht="15">
      <c r="A939" s="36"/>
      <c r="B939" s="108"/>
      <c r="C939" s="124"/>
      <c r="D939" s="19"/>
      <c r="E939" s="123"/>
      <c r="F939" s="16"/>
      <c r="G939" s="17"/>
      <c r="H939" s="17">
        <f t="shared" si="22"/>
        <v>221569.16999999917</v>
      </c>
    </row>
    <row r="940" spans="1:8" ht="15">
      <c r="A940" s="36"/>
      <c r="B940" s="108"/>
      <c r="C940" s="124"/>
      <c r="D940" s="19"/>
      <c r="E940" s="19"/>
      <c r="F940" s="16"/>
      <c r="G940" s="17"/>
      <c r="H940" s="17">
        <f t="shared" si="22"/>
        <v>221569.16999999917</v>
      </c>
    </row>
    <row r="941" spans="1:8" ht="15.75" thickBot="1">
      <c r="A941" s="36"/>
      <c r="B941" s="108"/>
      <c r="C941" s="123"/>
      <c r="D941" s="19"/>
      <c r="E941" s="123"/>
      <c r="F941" s="16"/>
      <c r="G941" s="17"/>
      <c r="H941" s="17">
        <f t="shared" si="22"/>
        <v>221569.16999999917</v>
      </c>
    </row>
    <row r="942" spans="1:8" ht="15" thickBot="1">
      <c r="A942" s="156" t="s">
        <v>1524</v>
      </c>
      <c r="B942" s="157"/>
      <c r="C942" s="157"/>
      <c r="D942" s="157"/>
      <c r="E942" s="157"/>
      <c r="F942" s="157"/>
      <c r="G942" s="157"/>
      <c r="H942" s="158"/>
    </row>
    <row r="943" spans="1:8" ht="15">
      <c r="A943" s="23"/>
      <c r="B943" s="24"/>
      <c r="C943" s="25"/>
      <c r="D943" s="25"/>
      <c r="E943" s="26" t="s">
        <v>19</v>
      </c>
      <c r="F943" s="27" t="s">
        <v>5</v>
      </c>
      <c r="G943" s="27" t="s">
        <v>6</v>
      </c>
      <c r="H943" s="28" t="s">
        <v>16</v>
      </c>
    </row>
    <row r="944" spans="1:8" ht="15">
      <c r="A944" s="29"/>
      <c r="B944" s="14"/>
      <c r="C944" s="15"/>
      <c r="D944" s="19" t="s">
        <v>1525</v>
      </c>
      <c r="E944" s="30">
        <v>234392.43</v>
      </c>
      <c r="F944" s="18"/>
      <c r="G944" s="31"/>
      <c r="H944" s="18">
        <f>H941</f>
        <v>221569.16999999917</v>
      </c>
    </row>
    <row r="945" spans="1:8" ht="15">
      <c r="A945" s="29"/>
      <c r="B945" s="14"/>
      <c r="C945" s="15"/>
      <c r="D945" s="21" t="s">
        <v>14</v>
      </c>
      <c r="E945" s="30"/>
      <c r="F945" s="18"/>
      <c r="G945" s="31"/>
      <c r="H945" s="18">
        <f>H944+F945-G945</f>
        <v>221569.16999999917</v>
      </c>
    </row>
    <row r="946" spans="1:8" ht="15">
      <c r="A946" s="29"/>
      <c r="B946" s="14"/>
      <c r="C946" s="15"/>
      <c r="D946" s="112" t="s">
        <v>1604</v>
      </c>
      <c r="E946" s="17">
        <v>500</v>
      </c>
      <c r="F946" s="18"/>
      <c r="G946" s="31"/>
      <c r="H946" s="18">
        <f aca="true" t="shared" si="23" ref="H946:H959">H945+F946-G946</f>
        <v>221569.16999999917</v>
      </c>
    </row>
    <row r="947" spans="1:8" ht="15">
      <c r="A947" s="29"/>
      <c r="B947" s="14"/>
      <c r="C947" s="15"/>
      <c r="D947" s="112" t="s">
        <v>1605</v>
      </c>
      <c r="E947" s="17">
        <v>900</v>
      </c>
      <c r="F947" s="18"/>
      <c r="G947" s="31"/>
      <c r="H947" s="18">
        <f t="shared" si="23"/>
        <v>221569.16999999917</v>
      </c>
    </row>
    <row r="948" spans="1:8" ht="15">
      <c r="A948" s="29"/>
      <c r="B948" s="14"/>
      <c r="C948" s="15"/>
      <c r="D948" s="112" t="s">
        <v>1655</v>
      </c>
      <c r="E948" s="17">
        <v>4826</v>
      </c>
      <c r="F948" s="18"/>
      <c r="G948" s="31"/>
      <c r="H948" s="18">
        <f t="shared" si="23"/>
        <v>221569.16999999917</v>
      </c>
    </row>
    <row r="949" spans="1:8" ht="15">
      <c r="A949" s="29"/>
      <c r="B949" s="14"/>
      <c r="C949" s="15"/>
      <c r="D949" s="112" t="s">
        <v>1674</v>
      </c>
      <c r="E949" s="17">
        <v>1782.52</v>
      </c>
      <c r="F949" s="18"/>
      <c r="G949" s="31"/>
      <c r="H949" s="18">
        <f t="shared" si="23"/>
        <v>221569.16999999917</v>
      </c>
    </row>
    <row r="950" spans="1:8" ht="15">
      <c r="A950" s="29"/>
      <c r="B950" s="14"/>
      <c r="C950" s="15"/>
      <c r="D950" s="112" t="s">
        <v>1718</v>
      </c>
      <c r="E950" s="17">
        <v>4814.74</v>
      </c>
      <c r="F950" s="18"/>
      <c r="G950" s="31"/>
      <c r="H950" s="18">
        <f t="shared" si="23"/>
        <v>221569.16999999917</v>
      </c>
    </row>
    <row r="951" spans="1:8" ht="15">
      <c r="A951" s="29"/>
      <c r="B951" s="14"/>
      <c r="C951" s="15"/>
      <c r="D951" s="112"/>
      <c r="E951" s="17"/>
      <c r="F951" s="18"/>
      <c r="G951" s="31"/>
      <c r="H951" s="18">
        <f t="shared" si="23"/>
        <v>221569.16999999917</v>
      </c>
    </row>
    <row r="952" spans="1:8" ht="15">
      <c r="A952" s="29"/>
      <c r="B952" s="14"/>
      <c r="C952" s="15"/>
      <c r="D952" s="112"/>
      <c r="E952" s="17"/>
      <c r="F952" s="18"/>
      <c r="G952" s="31"/>
      <c r="H952" s="18">
        <f t="shared" si="23"/>
        <v>221569.16999999917</v>
      </c>
    </row>
    <row r="953" spans="1:8" ht="15">
      <c r="A953" s="29"/>
      <c r="B953" s="14"/>
      <c r="C953" s="15"/>
      <c r="D953" s="112"/>
      <c r="E953" s="17"/>
      <c r="F953" s="18"/>
      <c r="G953" s="31"/>
      <c r="H953" s="18">
        <f t="shared" si="23"/>
        <v>221569.16999999917</v>
      </c>
    </row>
    <row r="954" spans="1:8" ht="15">
      <c r="A954" s="29"/>
      <c r="B954" s="14"/>
      <c r="C954" s="15"/>
      <c r="D954" s="112"/>
      <c r="E954" s="17"/>
      <c r="F954" s="18"/>
      <c r="G954" s="31"/>
      <c r="H954" s="18">
        <f t="shared" si="23"/>
        <v>221569.16999999917</v>
      </c>
    </row>
    <row r="955" spans="1:8" ht="15">
      <c r="A955" s="29"/>
      <c r="B955" s="14"/>
      <c r="C955" s="15"/>
      <c r="D955" s="112"/>
      <c r="E955" s="17"/>
      <c r="F955" s="18"/>
      <c r="G955" s="31"/>
      <c r="H955" s="18">
        <f t="shared" si="23"/>
        <v>221569.16999999917</v>
      </c>
    </row>
    <row r="956" spans="1:8" ht="15">
      <c r="A956" s="29"/>
      <c r="B956" s="14"/>
      <c r="C956" s="15"/>
      <c r="D956" s="112"/>
      <c r="E956" s="17"/>
      <c r="F956" s="18"/>
      <c r="G956" s="31"/>
      <c r="H956" s="18">
        <f t="shared" si="23"/>
        <v>221569.16999999917</v>
      </c>
    </row>
    <row r="957" spans="1:8" ht="15">
      <c r="A957" s="29"/>
      <c r="B957" s="14"/>
      <c r="C957" s="15"/>
      <c r="D957" s="112"/>
      <c r="E957" s="17"/>
      <c r="F957" s="32"/>
      <c r="G957" s="33"/>
      <c r="H957" s="18">
        <f t="shared" si="23"/>
        <v>221569.16999999917</v>
      </c>
    </row>
    <row r="958" spans="1:8" ht="15">
      <c r="A958" s="29"/>
      <c r="B958" s="14"/>
      <c r="C958" s="15"/>
      <c r="D958" s="112"/>
      <c r="E958" s="17"/>
      <c r="F958" s="32"/>
      <c r="G958" s="33"/>
      <c r="H958" s="18">
        <f t="shared" si="23"/>
        <v>221569.16999999917</v>
      </c>
    </row>
    <row r="959" spans="1:8" ht="15">
      <c r="A959" s="29"/>
      <c r="B959" s="14"/>
      <c r="C959" s="15"/>
      <c r="D959" s="112"/>
      <c r="E959" s="17"/>
      <c r="F959" s="32"/>
      <c r="G959" s="33"/>
      <c r="H959" s="18">
        <f t="shared" si="23"/>
        <v>221569.16999999917</v>
      </c>
    </row>
    <row r="960" spans="1:9" ht="15">
      <c r="A960" s="153" t="s">
        <v>15</v>
      </c>
      <c r="B960" s="154"/>
      <c r="C960" s="154"/>
      <c r="D960" s="155"/>
      <c r="E960" s="34">
        <f>E944-SUM(E946:E959)</f>
        <v>221569.16999999998</v>
      </c>
      <c r="F960" s="34"/>
      <c r="G960" s="35"/>
      <c r="H960" s="34">
        <f>H959</f>
        <v>221569.16999999917</v>
      </c>
      <c r="I960" s="5"/>
    </row>
    <row r="961" spans="1:8" ht="15">
      <c r="A961" s="36">
        <v>42248</v>
      </c>
      <c r="B961" s="108">
        <v>9</v>
      </c>
      <c r="C961" s="124"/>
      <c r="D961" s="19" t="s">
        <v>0</v>
      </c>
      <c r="E961" s="19"/>
      <c r="F961" s="16"/>
      <c r="G961" s="17">
        <v>330</v>
      </c>
      <c r="H961" s="17">
        <f>H960+F961-G961</f>
        <v>221239.16999999917</v>
      </c>
    </row>
    <row r="962" spans="1:9" ht="15">
      <c r="A962" s="36">
        <v>42248</v>
      </c>
      <c r="B962" s="108">
        <v>9</v>
      </c>
      <c r="C962" s="112"/>
      <c r="D962" s="106" t="s">
        <v>1</v>
      </c>
      <c r="E962" s="19"/>
      <c r="F962" s="16"/>
      <c r="G962" s="17">
        <v>52.8</v>
      </c>
      <c r="H962" s="17">
        <f aca="true" t="shared" si="24" ref="H962:H1025">H961+F962-G962</f>
        <v>221186.36999999918</v>
      </c>
      <c r="I962" s="5"/>
    </row>
    <row r="963" spans="1:9" ht="15">
      <c r="A963" s="36">
        <v>42251</v>
      </c>
      <c r="B963" s="108">
        <v>9</v>
      </c>
      <c r="C963" s="112"/>
      <c r="D963" s="19" t="s">
        <v>40</v>
      </c>
      <c r="E963" s="19"/>
      <c r="F963" s="16"/>
      <c r="G963" s="17">
        <v>250</v>
      </c>
      <c r="H963" s="17">
        <f t="shared" si="24"/>
        <v>220936.36999999918</v>
      </c>
      <c r="I963" s="5"/>
    </row>
    <row r="964" spans="1:9" ht="15">
      <c r="A964" s="36">
        <v>42251</v>
      </c>
      <c r="B964" s="108">
        <v>9</v>
      </c>
      <c r="C964" s="112"/>
      <c r="D964" s="106" t="s">
        <v>2</v>
      </c>
      <c r="E964" s="19"/>
      <c r="F964" s="16"/>
      <c r="G964" s="17">
        <v>90</v>
      </c>
      <c r="H964" s="17">
        <f t="shared" si="24"/>
        <v>220846.36999999918</v>
      </c>
      <c r="I964" s="5"/>
    </row>
    <row r="965" spans="1:9" ht="15">
      <c r="A965" s="36">
        <v>42251</v>
      </c>
      <c r="B965" s="108">
        <v>9</v>
      </c>
      <c r="C965" s="112"/>
      <c r="D965" s="19" t="s">
        <v>30</v>
      </c>
      <c r="E965" s="19"/>
      <c r="F965" s="16"/>
      <c r="G965" s="17">
        <v>54.4</v>
      </c>
      <c r="H965" s="17">
        <f t="shared" si="24"/>
        <v>220791.9699999992</v>
      </c>
      <c r="I965" s="5"/>
    </row>
    <row r="966" spans="1:9" ht="15">
      <c r="A966" s="36">
        <v>42251</v>
      </c>
      <c r="B966" s="108">
        <v>9</v>
      </c>
      <c r="C966" s="112"/>
      <c r="D966" s="21" t="s">
        <v>1887</v>
      </c>
      <c r="E966" s="19"/>
      <c r="F966" s="16">
        <v>330</v>
      </c>
      <c r="G966" s="17"/>
      <c r="H966" s="17">
        <f t="shared" si="24"/>
        <v>221121.9699999992</v>
      </c>
      <c r="I966" s="5"/>
    </row>
    <row r="967" spans="1:9" ht="15">
      <c r="A967" s="36">
        <v>42255</v>
      </c>
      <c r="B967" s="108">
        <v>9</v>
      </c>
      <c r="C967" s="112" t="s">
        <v>1745</v>
      </c>
      <c r="D967" s="19" t="s">
        <v>1746</v>
      </c>
      <c r="E967" s="19" t="s">
        <v>1747</v>
      </c>
      <c r="F967" s="16"/>
      <c r="G967" s="17">
        <v>5500</v>
      </c>
      <c r="H967" s="17">
        <f t="shared" si="24"/>
        <v>215621.9699999992</v>
      </c>
      <c r="I967" s="5"/>
    </row>
    <row r="968" spans="1:9" ht="15">
      <c r="A968" s="36">
        <v>42255</v>
      </c>
      <c r="B968" s="108">
        <v>9</v>
      </c>
      <c r="C968" s="112" t="s">
        <v>1748</v>
      </c>
      <c r="D968" s="19" t="s">
        <v>27</v>
      </c>
      <c r="E968" s="19" t="s">
        <v>1749</v>
      </c>
      <c r="F968" s="16"/>
      <c r="G968" s="17">
        <v>20001</v>
      </c>
      <c r="H968" s="17">
        <f t="shared" si="24"/>
        <v>195620.9699999992</v>
      </c>
      <c r="I968" s="5"/>
    </row>
    <row r="969" spans="1:9" ht="15">
      <c r="A969" s="36">
        <v>42255</v>
      </c>
      <c r="B969" s="108">
        <v>9</v>
      </c>
      <c r="C969" s="112" t="s">
        <v>1752</v>
      </c>
      <c r="D969" s="19" t="s">
        <v>1753</v>
      </c>
      <c r="E969" s="19" t="s">
        <v>1755</v>
      </c>
      <c r="F969" s="16"/>
      <c r="G969" s="17">
        <v>1032</v>
      </c>
      <c r="H969" s="17">
        <f t="shared" si="24"/>
        <v>194588.9699999992</v>
      </c>
      <c r="I969" s="5"/>
    </row>
    <row r="970" spans="1:9" ht="15">
      <c r="A970" s="36">
        <v>42257</v>
      </c>
      <c r="B970" s="108">
        <v>9</v>
      </c>
      <c r="C970" s="112" t="s">
        <v>1750</v>
      </c>
      <c r="D970" s="19" t="s">
        <v>1751</v>
      </c>
      <c r="E970" s="19" t="s">
        <v>1754</v>
      </c>
      <c r="F970" s="16"/>
      <c r="G970" s="17">
        <v>4933.98</v>
      </c>
      <c r="H970" s="17">
        <f t="shared" si="24"/>
        <v>189654.98999999918</v>
      </c>
      <c r="I970" s="5"/>
    </row>
    <row r="971" spans="1:9" ht="15">
      <c r="A971" s="36">
        <v>42257</v>
      </c>
      <c r="B971" s="108">
        <v>9</v>
      </c>
      <c r="C971" s="112" t="s">
        <v>1756</v>
      </c>
      <c r="D971" s="19" t="s">
        <v>1757</v>
      </c>
      <c r="E971" s="124"/>
      <c r="F971" s="16"/>
      <c r="G971" s="17">
        <v>13722.86</v>
      </c>
      <c r="H971" s="17">
        <f t="shared" si="24"/>
        <v>175932.1299999992</v>
      </c>
      <c r="I971" s="5"/>
    </row>
    <row r="972" spans="1:9" ht="15">
      <c r="A972" s="36">
        <v>42258</v>
      </c>
      <c r="B972" s="108">
        <v>9</v>
      </c>
      <c r="C972" s="112"/>
      <c r="D972" s="21" t="s">
        <v>1888</v>
      </c>
      <c r="E972" s="124"/>
      <c r="F972" s="16">
        <v>811586</v>
      </c>
      <c r="G972" s="17"/>
      <c r="H972" s="17">
        <f t="shared" si="24"/>
        <v>987518.1299999992</v>
      </c>
      <c r="I972" s="5"/>
    </row>
    <row r="973" spans="1:9" ht="15">
      <c r="A973" s="36">
        <v>42258</v>
      </c>
      <c r="B973" s="108">
        <v>9</v>
      </c>
      <c r="C973" s="112"/>
      <c r="D973" s="21" t="s">
        <v>1889</v>
      </c>
      <c r="E973" s="124"/>
      <c r="F973" s="16">
        <v>334130.44</v>
      </c>
      <c r="G973" s="17"/>
      <c r="H973" s="17">
        <f t="shared" si="24"/>
        <v>1321648.5699999991</v>
      </c>
      <c r="I973" s="5"/>
    </row>
    <row r="974" spans="1:9" ht="15">
      <c r="A974" s="36">
        <v>42258</v>
      </c>
      <c r="B974" s="108">
        <v>9</v>
      </c>
      <c r="C974" s="112" t="s">
        <v>1758</v>
      </c>
      <c r="D974" s="106" t="s">
        <v>1600</v>
      </c>
      <c r="E974" s="19" t="s">
        <v>1759</v>
      </c>
      <c r="F974" s="16"/>
      <c r="G974" s="17">
        <v>4847</v>
      </c>
      <c r="H974" s="17">
        <f t="shared" si="24"/>
        <v>1316801.5699999991</v>
      </c>
      <c r="I974" s="5"/>
    </row>
    <row r="975" spans="1:9" ht="15">
      <c r="A975" s="36">
        <v>42258</v>
      </c>
      <c r="B975" s="108">
        <v>9</v>
      </c>
      <c r="C975" s="112" t="s">
        <v>1826</v>
      </c>
      <c r="D975" s="19" t="s">
        <v>1793</v>
      </c>
      <c r="E975" s="124" t="s">
        <v>1744</v>
      </c>
      <c r="F975" s="16"/>
      <c r="G975" s="17">
        <v>34800</v>
      </c>
      <c r="H975" s="17">
        <f t="shared" si="24"/>
        <v>1282001.5699999991</v>
      </c>
      <c r="I975" s="5"/>
    </row>
    <row r="976" spans="1:9" ht="15">
      <c r="A976" s="36">
        <v>42261</v>
      </c>
      <c r="B976" s="108">
        <v>9</v>
      </c>
      <c r="C976" s="112" t="s">
        <v>1760</v>
      </c>
      <c r="D976" s="19" t="s">
        <v>1891</v>
      </c>
      <c r="E976" s="19"/>
      <c r="F976" s="16"/>
      <c r="G976" s="17">
        <v>171682.6</v>
      </c>
      <c r="H976" s="17">
        <f t="shared" si="24"/>
        <v>1110318.969999999</v>
      </c>
      <c r="I976" s="5"/>
    </row>
    <row r="977" spans="1:9" ht="15">
      <c r="A977" s="36">
        <v>42261</v>
      </c>
      <c r="B977" s="108">
        <v>9</v>
      </c>
      <c r="C977" s="112" t="s">
        <v>1761</v>
      </c>
      <c r="D977" s="19" t="s">
        <v>1890</v>
      </c>
      <c r="E977" s="19"/>
      <c r="F977" s="16"/>
      <c r="G977" s="17">
        <v>169339.41</v>
      </c>
      <c r="H977" s="17">
        <f t="shared" si="24"/>
        <v>940979.559999999</v>
      </c>
      <c r="I977" s="5"/>
    </row>
    <row r="978" spans="1:9" ht="15">
      <c r="A978" s="36">
        <v>42261</v>
      </c>
      <c r="B978" s="108">
        <v>9</v>
      </c>
      <c r="C978" s="112" t="s">
        <v>1762</v>
      </c>
      <c r="D978" s="19" t="s">
        <v>70</v>
      </c>
      <c r="E978" s="19" t="s">
        <v>1763</v>
      </c>
      <c r="F978" s="16"/>
      <c r="G978" s="17">
        <v>3547.46</v>
      </c>
      <c r="H978" s="17">
        <f t="shared" si="24"/>
        <v>937432.099999999</v>
      </c>
      <c r="I978" s="5"/>
    </row>
    <row r="979" spans="1:9" ht="15">
      <c r="A979" s="36">
        <v>42261</v>
      </c>
      <c r="B979" s="108">
        <v>9</v>
      </c>
      <c r="C979" s="112" t="s">
        <v>1765</v>
      </c>
      <c r="D979" s="19" t="s">
        <v>70</v>
      </c>
      <c r="E979" s="19" t="s">
        <v>1764</v>
      </c>
      <c r="F979" s="16"/>
      <c r="G979" s="17">
        <v>8734.57</v>
      </c>
      <c r="H979" s="17">
        <f t="shared" si="24"/>
        <v>928697.5299999991</v>
      </c>
      <c r="I979" s="5"/>
    </row>
    <row r="980" spans="1:9" ht="15">
      <c r="A980" s="36">
        <v>42261</v>
      </c>
      <c r="B980" s="108">
        <v>9</v>
      </c>
      <c r="C980" s="112" t="s">
        <v>1766</v>
      </c>
      <c r="D980" s="138" t="s">
        <v>1733</v>
      </c>
      <c r="E980" s="19"/>
      <c r="F980" s="16"/>
      <c r="G980" s="17">
        <v>198000.34</v>
      </c>
      <c r="H980" s="17">
        <f t="shared" si="24"/>
        <v>730697.1899999991</v>
      </c>
      <c r="I980" s="5"/>
    </row>
    <row r="981" spans="1:9" ht="15">
      <c r="A981" s="36">
        <v>42261</v>
      </c>
      <c r="B981" s="108">
        <v>9</v>
      </c>
      <c r="C981" s="112" t="s">
        <v>1767</v>
      </c>
      <c r="D981" s="106" t="s">
        <v>35</v>
      </c>
      <c r="E981" s="19" t="s">
        <v>1734</v>
      </c>
      <c r="F981" s="16"/>
      <c r="G981" s="17">
        <v>1464.88</v>
      </c>
      <c r="H981" s="17">
        <f t="shared" si="24"/>
        <v>729232.3099999991</v>
      </c>
      <c r="I981" s="5"/>
    </row>
    <row r="982" spans="1:9" ht="15">
      <c r="A982" s="36">
        <v>42261</v>
      </c>
      <c r="B982" s="108">
        <v>9</v>
      </c>
      <c r="C982" s="112" t="s">
        <v>1768</v>
      </c>
      <c r="D982" s="19" t="s">
        <v>1567</v>
      </c>
      <c r="E982" s="19" t="s">
        <v>1769</v>
      </c>
      <c r="F982" s="16"/>
      <c r="G982" s="17">
        <v>2497.97</v>
      </c>
      <c r="H982" s="17">
        <f t="shared" si="24"/>
        <v>726734.3399999992</v>
      </c>
      <c r="I982" s="5"/>
    </row>
    <row r="983" spans="1:9" ht="15">
      <c r="A983" s="36">
        <v>42261</v>
      </c>
      <c r="B983" s="108">
        <v>9</v>
      </c>
      <c r="C983" s="112" t="s">
        <v>1770</v>
      </c>
      <c r="D983" s="106" t="s">
        <v>1614</v>
      </c>
      <c r="E983" s="19" t="s">
        <v>1771</v>
      </c>
      <c r="F983" s="16"/>
      <c r="G983" s="17">
        <v>2500</v>
      </c>
      <c r="H983" s="17">
        <f t="shared" si="24"/>
        <v>724234.3399999992</v>
      </c>
      <c r="I983" s="5"/>
    </row>
    <row r="984" spans="1:9" ht="15">
      <c r="A984" s="36">
        <v>42261</v>
      </c>
      <c r="B984" s="108">
        <v>9</v>
      </c>
      <c r="C984" s="112" t="s">
        <v>1773</v>
      </c>
      <c r="D984" s="19" t="s">
        <v>58</v>
      </c>
      <c r="E984" s="19" t="s">
        <v>1772</v>
      </c>
      <c r="F984" s="16"/>
      <c r="G984" s="17">
        <v>11600</v>
      </c>
      <c r="H984" s="17">
        <f t="shared" si="24"/>
        <v>712634.3399999992</v>
      </c>
      <c r="I984" s="5"/>
    </row>
    <row r="985" spans="1:9" ht="15">
      <c r="A985" s="36">
        <v>42261</v>
      </c>
      <c r="B985" s="108">
        <v>9</v>
      </c>
      <c r="C985" s="112" t="s">
        <v>1775</v>
      </c>
      <c r="D985" s="19" t="s">
        <v>1527</v>
      </c>
      <c r="E985" s="124" t="s">
        <v>1774</v>
      </c>
      <c r="F985" s="16"/>
      <c r="G985" s="17">
        <v>11600</v>
      </c>
      <c r="H985" s="17">
        <f t="shared" si="24"/>
        <v>701034.3399999992</v>
      </c>
      <c r="I985" s="5"/>
    </row>
    <row r="986" spans="1:9" ht="15">
      <c r="A986" s="36">
        <v>42261</v>
      </c>
      <c r="B986" s="108">
        <v>9</v>
      </c>
      <c r="C986" s="112" t="s">
        <v>1742</v>
      </c>
      <c r="D986" s="19" t="s">
        <v>1534</v>
      </c>
      <c r="E986" s="19" t="s">
        <v>1732</v>
      </c>
      <c r="F986" s="16"/>
      <c r="G986" s="17">
        <v>9288.83</v>
      </c>
      <c r="H986" s="17">
        <f t="shared" si="24"/>
        <v>691745.5099999992</v>
      </c>
      <c r="I986" s="5"/>
    </row>
    <row r="987" spans="1:9" ht="15">
      <c r="A987" s="36">
        <v>42261</v>
      </c>
      <c r="B987" s="108">
        <v>9</v>
      </c>
      <c r="C987" s="112" t="s">
        <v>1743</v>
      </c>
      <c r="D987" s="19" t="s">
        <v>52</v>
      </c>
      <c r="E987" s="19" t="s">
        <v>1732</v>
      </c>
      <c r="F987" s="16"/>
      <c r="G987" s="17">
        <v>2206.34</v>
      </c>
      <c r="H987" s="17">
        <f t="shared" si="24"/>
        <v>689539.1699999992</v>
      </c>
      <c r="I987" s="5"/>
    </row>
    <row r="988" spans="1:9" ht="15">
      <c r="A988" s="36">
        <v>42261</v>
      </c>
      <c r="B988" s="108">
        <v>9</v>
      </c>
      <c r="C988" s="112" t="s">
        <v>1798</v>
      </c>
      <c r="D988" s="19" t="s">
        <v>20</v>
      </c>
      <c r="E988" s="19" t="s">
        <v>1799</v>
      </c>
      <c r="F988" s="16"/>
      <c r="G988" s="17">
        <v>4800.57</v>
      </c>
      <c r="H988" s="17">
        <f t="shared" si="24"/>
        <v>684738.5999999993</v>
      </c>
      <c r="I988" s="5"/>
    </row>
    <row r="989" spans="1:9" ht="15">
      <c r="A989" s="36">
        <v>42262</v>
      </c>
      <c r="B989" s="108">
        <v>9</v>
      </c>
      <c r="C989" s="112" t="s">
        <v>1776</v>
      </c>
      <c r="D989" s="19" t="s">
        <v>1777</v>
      </c>
      <c r="E989" s="19" t="s">
        <v>1778</v>
      </c>
      <c r="F989" s="16"/>
      <c r="G989" s="17">
        <v>22795</v>
      </c>
      <c r="H989" s="17">
        <f t="shared" si="24"/>
        <v>661943.5999999993</v>
      </c>
      <c r="I989" s="5"/>
    </row>
    <row r="990" spans="1:9" ht="15">
      <c r="A990" s="36">
        <v>42262</v>
      </c>
      <c r="B990" s="108">
        <v>9</v>
      </c>
      <c r="C990" s="112" t="s">
        <v>1779</v>
      </c>
      <c r="D990" s="19" t="s">
        <v>1780</v>
      </c>
      <c r="E990" s="124" t="s">
        <v>1781</v>
      </c>
      <c r="F990" s="16"/>
      <c r="G990" s="17">
        <v>1597.61</v>
      </c>
      <c r="H990" s="17">
        <f t="shared" si="24"/>
        <v>660345.9899999993</v>
      </c>
      <c r="I990" s="5"/>
    </row>
    <row r="991" spans="1:9" ht="15">
      <c r="A991" s="36">
        <v>42262</v>
      </c>
      <c r="B991" s="108">
        <v>9</v>
      </c>
      <c r="C991" s="112" t="s">
        <v>1782</v>
      </c>
      <c r="D991" s="106" t="s">
        <v>1783</v>
      </c>
      <c r="E991" s="19" t="s">
        <v>1784</v>
      </c>
      <c r="F991" s="16"/>
      <c r="G991" s="17">
        <v>33057.5</v>
      </c>
      <c r="H991" s="17">
        <f t="shared" si="24"/>
        <v>627288.4899999993</v>
      </c>
      <c r="I991" s="5"/>
    </row>
    <row r="992" spans="1:9" ht="15">
      <c r="A992" s="36">
        <v>42262</v>
      </c>
      <c r="B992" s="108">
        <v>9</v>
      </c>
      <c r="C992" s="112" t="s">
        <v>1785</v>
      </c>
      <c r="D992" s="19" t="s">
        <v>1447</v>
      </c>
      <c r="E992" s="19" t="s">
        <v>1786</v>
      </c>
      <c r="F992" s="16"/>
      <c r="G992" s="17">
        <v>82360</v>
      </c>
      <c r="H992" s="17">
        <f t="shared" si="24"/>
        <v>544928.4899999993</v>
      </c>
      <c r="I992" s="5"/>
    </row>
    <row r="993" spans="1:9" ht="15">
      <c r="A993" s="36">
        <v>42262</v>
      </c>
      <c r="B993" s="108">
        <v>9</v>
      </c>
      <c r="C993" s="112" t="s">
        <v>1789</v>
      </c>
      <c r="D993" s="19" t="s">
        <v>1788</v>
      </c>
      <c r="E993" s="19" t="s">
        <v>1787</v>
      </c>
      <c r="F993" s="16"/>
      <c r="G993" s="17">
        <v>14938.75</v>
      </c>
      <c r="H993" s="17">
        <f t="shared" si="24"/>
        <v>529989.7399999993</v>
      </c>
      <c r="I993" s="5"/>
    </row>
    <row r="994" spans="1:9" ht="15">
      <c r="A994" s="36">
        <v>42262</v>
      </c>
      <c r="B994" s="108">
        <v>9</v>
      </c>
      <c r="C994" s="112" t="s">
        <v>1791</v>
      </c>
      <c r="D994" s="19" t="s">
        <v>1696</v>
      </c>
      <c r="E994" s="19" t="s">
        <v>1790</v>
      </c>
      <c r="F994" s="16"/>
      <c r="G994" s="17">
        <v>2500</v>
      </c>
      <c r="H994" s="17">
        <f t="shared" si="24"/>
        <v>527489.7399999993</v>
      </c>
      <c r="I994" s="5"/>
    </row>
    <row r="995" spans="1:9" ht="15">
      <c r="A995" s="36">
        <v>42262</v>
      </c>
      <c r="B995" s="108">
        <v>9</v>
      </c>
      <c r="C995" s="112" t="s">
        <v>1792</v>
      </c>
      <c r="D995" s="19" t="s">
        <v>896</v>
      </c>
      <c r="E995" s="19" t="s">
        <v>1818</v>
      </c>
      <c r="F995" s="16"/>
      <c r="G995" s="17">
        <v>1208</v>
      </c>
      <c r="H995" s="17">
        <f t="shared" si="24"/>
        <v>526281.7399999993</v>
      </c>
      <c r="I995" s="5"/>
    </row>
    <row r="996" spans="1:9" ht="15">
      <c r="A996" s="36">
        <v>42264</v>
      </c>
      <c r="B996" s="108">
        <v>9</v>
      </c>
      <c r="C996" s="112" t="s">
        <v>1795</v>
      </c>
      <c r="D996" s="138" t="s">
        <v>77</v>
      </c>
      <c r="E996" s="19" t="s">
        <v>1794</v>
      </c>
      <c r="F996" s="16"/>
      <c r="G996" s="17">
        <v>191820</v>
      </c>
      <c r="H996" s="17">
        <f t="shared" si="24"/>
        <v>334461.7399999993</v>
      </c>
      <c r="I996" s="5"/>
    </row>
    <row r="997" spans="1:9" ht="15">
      <c r="A997" s="36">
        <v>42264</v>
      </c>
      <c r="B997" s="108">
        <v>9</v>
      </c>
      <c r="C997" s="112" t="s">
        <v>1797</v>
      </c>
      <c r="D997" s="106" t="s">
        <v>31</v>
      </c>
      <c r="E997" s="19" t="s">
        <v>1796</v>
      </c>
      <c r="F997" s="16"/>
      <c r="G997" s="17">
        <v>60870.31</v>
      </c>
      <c r="H997" s="17">
        <f t="shared" si="24"/>
        <v>273591.4299999993</v>
      </c>
      <c r="I997" s="5"/>
    </row>
    <row r="998" spans="1:9" ht="15">
      <c r="A998" s="36">
        <v>42265</v>
      </c>
      <c r="B998" s="108">
        <v>9</v>
      </c>
      <c r="C998" s="112" t="s">
        <v>1800</v>
      </c>
      <c r="D998" s="19" t="s">
        <v>78</v>
      </c>
      <c r="E998" s="19" t="s">
        <v>1801</v>
      </c>
      <c r="F998" s="16"/>
      <c r="G998" s="17">
        <v>2349.41</v>
      </c>
      <c r="H998" s="17">
        <f t="shared" si="24"/>
        <v>271242.0199999993</v>
      </c>
      <c r="I998" s="5"/>
    </row>
    <row r="999" spans="1:9" ht="15">
      <c r="A999" s="36">
        <v>42265</v>
      </c>
      <c r="B999" s="108">
        <v>9</v>
      </c>
      <c r="C999" s="112" t="s">
        <v>1802</v>
      </c>
      <c r="D999" s="106" t="s">
        <v>1693</v>
      </c>
      <c r="E999" s="19" t="s">
        <v>1803</v>
      </c>
      <c r="F999" s="16"/>
      <c r="G999" s="17">
        <v>2457.9</v>
      </c>
      <c r="H999" s="17">
        <f t="shared" si="24"/>
        <v>268784.1199999993</v>
      </c>
      <c r="I999" s="5"/>
    </row>
    <row r="1000" spans="1:9" ht="15">
      <c r="A1000" s="36">
        <v>42265</v>
      </c>
      <c r="B1000" s="108">
        <v>9</v>
      </c>
      <c r="C1000" s="112" t="s">
        <v>1804</v>
      </c>
      <c r="D1000" s="19" t="s">
        <v>1805</v>
      </c>
      <c r="E1000" s="19" t="s">
        <v>1806</v>
      </c>
      <c r="F1000" s="16"/>
      <c r="G1000" s="17">
        <v>2500</v>
      </c>
      <c r="H1000" s="17">
        <f t="shared" si="24"/>
        <v>266284.1199999993</v>
      </c>
      <c r="I1000" s="5"/>
    </row>
    <row r="1001" spans="1:9" ht="15">
      <c r="A1001" s="36">
        <v>42265</v>
      </c>
      <c r="B1001" s="108">
        <v>9</v>
      </c>
      <c r="C1001" s="112" t="s">
        <v>1829</v>
      </c>
      <c r="D1001" s="19" t="s">
        <v>169</v>
      </c>
      <c r="E1001" s="124" t="s">
        <v>1830</v>
      </c>
      <c r="F1001" s="16"/>
      <c r="G1001" s="17">
        <v>1276</v>
      </c>
      <c r="H1001" s="17">
        <f t="shared" si="24"/>
        <v>265008.1199999993</v>
      </c>
      <c r="I1001" s="5"/>
    </row>
    <row r="1002" spans="1:9" ht="15">
      <c r="A1002" s="36">
        <v>42268</v>
      </c>
      <c r="B1002" s="108">
        <v>9</v>
      </c>
      <c r="C1002" s="112" t="s">
        <v>1831</v>
      </c>
      <c r="D1002" s="19" t="s">
        <v>20</v>
      </c>
      <c r="E1002" s="19" t="s">
        <v>1832</v>
      </c>
      <c r="F1002" s="16"/>
      <c r="G1002" s="17">
        <v>4893.31</v>
      </c>
      <c r="H1002" s="17">
        <f t="shared" si="24"/>
        <v>260114.8099999993</v>
      </c>
      <c r="I1002" s="5"/>
    </row>
    <row r="1003" spans="1:9" ht="15">
      <c r="A1003" s="36">
        <v>42268</v>
      </c>
      <c r="B1003" s="108">
        <v>9</v>
      </c>
      <c r="C1003" s="112" t="s">
        <v>1807</v>
      </c>
      <c r="D1003" s="19" t="s">
        <v>1808</v>
      </c>
      <c r="E1003" s="19" t="s">
        <v>1809</v>
      </c>
      <c r="F1003" s="16"/>
      <c r="G1003" s="17">
        <v>39266</v>
      </c>
      <c r="H1003" s="17">
        <f t="shared" si="24"/>
        <v>220848.8099999993</v>
      </c>
      <c r="I1003" s="5"/>
    </row>
    <row r="1004" spans="1:9" ht="15">
      <c r="A1004" s="36">
        <v>42268</v>
      </c>
      <c r="B1004" s="108">
        <v>9</v>
      </c>
      <c r="C1004" s="112" t="s">
        <v>1810</v>
      </c>
      <c r="D1004" s="19" t="s">
        <v>1811</v>
      </c>
      <c r="E1004" s="19" t="s">
        <v>1812</v>
      </c>
      <c r="F1004" s="16"/>
      <c r="G1004" s="17">
        <v>1624</v>
      </c>
      <c r="H1004" s="17">
        <f t="shared" si="24"/>
        <v>219224.8099999993</v>
      </c>
      <c r="I1004" s="5"/>
    </row>
    <row r="1005" spans="1:9" ht="15">
      <c r="A1005" s="36">
        <v>42268</v>
      </c>
      <c r="B1005" s="108">
        <v>9</v>
      </c>
      <c r="C1005" s="112" t="s">
        <v>1813</v>
      </c>
      <c r="D1005" s="19" t="s">
        <v>1814</v>
      </c>
      <c r="E1005" s="19" t="s">
        <v>1815</v>
      </c>
      <c r="F1005" s="16"/>
      <c r="G1005" s="17">
        <v>2869.74</v>
      </c>
      <c r="H1005" s="17">
        <f t="shared" si="24"/>
        <v>216355.0699999993</v>
      </c>
      <c r="I1005" s="5"/>
    </row>
    <row r="1006" spans="1:9" ht="15">
      <c r="A1006" s="36">
        <v>42268</v>
      </c>
      <c r="B1006" s="108">
        <v>9</v>
      </c>
      <c r="C1006" s="112" t="s">
        <v>1816</v>
      </c>
      <c r="D1006" s="19" t="s">
        <v>1817</v>
      </c>
      <c r="E1006" s="124" t="s">
        <v>1819</v>
      </c>
      <c r="F1006" s="16"/>
      <c r="G1006" s="17">
        <v>2138.87</v>
      </c>
      <c r="H1006" s="17">
        <f t="shared" si="24"/>
        <v>214216.1999999993</v>
      </c>
      <c r="I1006" s="5"/>
    </row>
    <row r="1007" spans="1:9" ht="15">
      <c r="A1007" s="36">
        <v>42268</v>
      </c>
      <c r="B1007" s="108">
        <v>9</v>
      </c>
      <c r="C1007" s="112" t="s">
        <v>1820</v>
      </c>
      <c r="D1007" s="106" t="s">
        <v>1821</v>
      </c>
      <c r="E1007" s="19" t="s">
        <v>1822</v>
      </c>
      <c r="F1007" s="16"/>
      <c r="G1007" s="17">
        <v>18750</v>
      </c>
      <c r="H1007" s="17">
        <f t="shared" si="24"/>
        <v>195466.1999999993</v>
      </c>
      <c r="I1007" s="5"/>
    </row>
    <row r="1008" spans="1:9" ht="15">
      <c r="A1008" s="36">
        <v>42268</v>
      </c>
      <c r="B1008" s="108">
        <v>9</v>
      </c>
      <c r="C1008" s="112" t="s">
        <v>1823</v>
      </c>
      <c r="D1008" s="19" t="s">
        <v>1824</v>
      </c>
      <c r="E1008" s="19" t="s">
        <v>1825</v>
      </c>
      <c r="F1008" s="16"/>
      <c r="G1008" s="17">
        <v>1719.97</v>
      </c>
      <c r="H1008" s="17">
        <f t="shared" si="24"/>
        <v>193746.2299999993</v>
      </c>
      <c r="I1008" s="5"/>
    </row>
    <row r="1009" spans="1:9" ht="15">
      <c r="A1009" s="36">
        <v>42269</v>
      </c>
      <c r="B1009" s="113"/>
      <c r="C1009" s="112" t="s">
        <v>1836</v>
      </c>
      <c r="D1009" s="19" t="s">
        <v>1834</v>
      </c>
      <c r="E1009" s="19" t="s">
        <v>1837</v>
      </c>
      <c r="F1009" s="16"/>
      <c r="G1009" s="17"/>
      <c r="H1009" s="17">
        <f t="shared" si="24"/>
        <v>193746.2299999993</v>
      </c>
      <c r="I1009" s="5"/>
    </row>
    <row r="1010" spans="1:9" ht="15">
      <c r="A1010" s="36">
        <v>42269</v>
      </c>
      <c r="B1010" s="108">
        <v>9</v>
      </c>
      <c r="C1010" s="112" t="s">
        <v>1833</v>
      </c>
      <c r="D1010" s="19" t="s">
        <v>1834</v>
      </c>
      <c r="E1010" s="19" t="s">
        <v>1835</v>
      </c>
      <c r="F1010" s="16"/>
      <c r="G1010" s="17">
        <v>924</v>
      </c>
      <c r="H1010" s="17">
        <f t="shared" si="24"/>
        <v>192822.2299999993</v>
      </c>
      <c r="I1010" s="5"/>
    </row>
    <row r="1011" spans="1:9" ht="15">
      <c r="A1011" s="36">
        <v>42269</v>
      </c>
      <c r="B1011" s="108">
        <v>9</v>
      </c>
      <c r="C1011" s="112" t="s">
        <v>1827</v>
      </c>
      <c r="D1011" s="19" t="s">
        <v>60</v>
      </c>
      <c r="E1011" s="19" t="s">
        <v>1828</v>
      </c>
      <c r="F1011" s="16"/>
      <c r="G1011" s="17">
        <v>1635.6</v>
      </c>
      <c r="H1011" s="17">
        <f t="shared" si="24"/>
        <v>191186.6299999993</v>
      </c>
      <c r="I1011" s="5"/>
    </row>
    <row r="1012" spans="1:9" ht="15">
      <c r="A1012" s="36">
        <v>42270</v>
      </c>
      <c r="B1012" s="108">
        <v>9</v>
      </c>
      <c r="C1012" s="112" t="s">
        <v>1838</v>
      </c>
      <c r="D1012" s="138" t="s">
        <v>1567</v>
      </c>
      <c r="E1012" s="19" t="s">
        <v>1839</v>
      </c>
      <c r="F1012" s="16"/>
      <c r="G1012" s="17">
        <v>1996.71</v>
      </c>
      <c r="H1012" s="17">
        <f t="shared" si="24"/>
        <v>189189.9199999993</v>
      </c>
      <c r="I1012" s="5"/>
    </row>
    <row r="1013" spans="1:9" ht="15">
      <c r="A1013" s="36">
        <v>42270</v>
      </c>
      <c r="B1013" s="108">
        <v>9</v>
      </c>
      <c r="C1013" s="112" t="s">
        <v>1840</v>
      </c>
      <c r="D1013" s="106" t="s">
        <v>1746</v>
      </c>
      <c r="E1013" s="19" t="s">
        <v>1842</v>
      </c>
      <c r="F1013" s="16"/>
      <c r="G1013" s="17">
        <v>14000</v>
      </c>
      <c r="H1013" s="17">
        <f t="shared" si="24"/>
        <v>175189.9199999993</v>
      </c>
      <c r="I1013" s="5"/>
    </row>
    <row r="1014" spans="1:9" ht="15">
      <c r="A1014" s="36">
        <v>42270</v>
      </c>
      <c r="B1014" s="108">
        <v>9</v>
      </c>
      <c r="C1014" s="112" t="s">
        <v>1841</v>
      </c>
      <c r="D1014" s="19" t="s">
        <v>1843</v>
      </c>
      <c r="E1014" s="19" t="s">
        <v>1844</v>
      </c>
      <c r="F1014" s="16"/>
      <c r="G1014" s="17">
        <v>20000</v>
      </c>
      <c r="H1014" s="17">
        <f t="shared" si="24"/>
        <v>155189.9199999993</v>
      </c>
      <c r="I1014" s="5"/>
    </row>
    <row r="1015" spans="1:9" ht="15">
      <c r="A1015" s="36">
        <v>42271</v>
      </c>
      <c r="B1015" s="108">
        <v>9</v>
      </c>
      <c r="C1015" s="112"/>
      <c r="D1015" s="143" t="s">
        <v>1892</v>
      </c>
      <c r="E1015" s="19"/>
      <c r="F1015" s="16">
        <v>65</v>
      </c>
      <c r="G1015" s="17"/>
      <c r="H1015" s="17">
        <f t="shared" si="24"/>
        <v>155254.9199999993</v>
      </c>
      <c r="I1015" s="5"/>
    </row>
    <row r="1016" spans="1:9" ht="15">
      <c r="A1016" s="36">
        <v>42271</v>
      </c>
      <c r="B1016" s="108">
        <v>9</v>
      </c>
      <c r="C1016" s="112"/>
      <c r="D1016" s="21" t="s">
        <v>1893</v>
      </c>
      <c r="E1016" s="19"/>
      <c r="F1016" s="16">
        <v>533.26</v>
      </c>
      <c r="G1016" s="17"/>
      <c r="H1016" s="17">
        <f t="shared" si="24"/>
        <v>155788.17999999932</v>
      </c>
      <c r="I1016" s="5"/>
    </row>
    <row r="1017" spans="1:9" ht="15">
      <c r="A1017" s="36">
        <v>42271</v>
      </c>
      <c r="B1017" s="108">
        <v>9</v>
      </c>
      <c r="C1017" s="112" t="s">
        <v>1866</v>
      </c>
      <c r="D1017" s="19" t="s">
        <v>1894</v>
      </c>
      <c r="E1017" s="19" t="s">
        <v>1867</v>
      </c>
      <c r="F1017" s="16"/>
      <c r="G1017" s="17">
        <v>12400.01</v>
      </c>
      <c r="H1017" s="17">
        <f t="shared" si="24"/>
        <v>143388.1699999993</v>
      </c>
      <c r="I1017" s="5"/>
    </row>
    <row r="1018" spans="1:9" ht="15">
      <c r="A1018" s="36">
        <v>42271</v>
      </c>
      <c r="B1018" s="108">
        <v>9</v>
      </c>
      <c r="C1018" s="112" t="s">
        <v>1868</v>
      </c>
      <c r="D1018" s="19" t="s">
        <v>1869</v>
      </c>
      <c r="E1018" s="124" t="s">
        <v>1870</v>
      </c>
      <c r="F1018" s="16"/>
      <c r="G1018" s="17">
        <v>8479.85</v>
      </c>
      <c r="H1018" s="17">
        <f t="shared" si="24"/>
        <v>134908.3199999993</v>
      </c>
      <c r="I1018" s="5"/>
    </row>
    <row r="1019" spans="1:9" ht="15">
      <c r="A1019" s="36">
        <v>42271</v>
      </c>
      <c r="B1019" s="108">
        <v>9</v>
      </c>
      <c r="C1019" s="112" t="s">
        <v>1871</v>
      </c>
      <c r="D1019" s="19" t="s">
        <v>1872</v>
      </c>
      <c r="E1019" s="19" t="s">
        <v>1873</v>
      </c>
      <c r="F1019" s="16"/>
      <c r="G1019" s="17">
        <v>8736.82</v>
      </c>
      <c r="H1019" s="17">
        <f t="shared" si="24"/>
        <v>126171.4999999993</v>
      </c>
      <c r="I1019" s="5"/>
    </row>
    <row r="1020" spans="1:9" ht="15">
      <c r="A1020" s="36">
        <v>42271</v>
      </c>
      <c r="B1020" s="108">
        <v>10</v>
      </c>
      <c r="C1020" s="112" t="s">
        <v>1845</v>
      </c>
      <c r="D1020" s="106" t="s">
        <v>1600</v>
      </c>
      <c r="E1020" s="19" t="s">
        <v>1846</v>
      </c>
      <c r="F1020" s="16"/>
      <c r="G1020" s="17">
        <v>4926.72</v>
      </c>
      <c r="H1020" s="17">
        <f t="shared" si="24"/>
        <v>121244.7799999993</v>
      </c>
      <c r="I1020" s="5"/>
    </row>
    <row r="1021" spans="1:9" ht="15">
      <c r="A1021" s="36">
        <v>42273</v>
      </c>
      <c r="B1021" s="108">
        <v>9</v>
      </c>
      <c r="C1021" s="112"/>
      <c r="D1021" s="21" t="s">
        <v>785</v>
      </c>
      <c r="E1021" s="19"/>
      <c r="F1021" s="16">
        <v>500000</v>
      </c>
      <c r="G1021" s="17"/>
      <c r="H1021" s="17">
        <f t="shared" si="24"/>
        <v>621244.7799999993</v>
      </c>
      <c r="I1021" s="5"/>
    </row>
    <row r="1022" spans="1:9" ht="15">
      <c r="A1022" s="36">
        <v>42273</v>
      </c>
      <c r="B1022" s="108">
        <v>9</v>
      </c>
      <c r="C1022" s="112"/>
      <c r="D1022" s="21" t="s">
        <v>785</v>
      </c>
      <c r="E1022" s="19"/>
      <c r="F1022" s="16">
        <v>500000</v>
      </c>
      <c r="G1022" s="17"/>
      <c r="H1022" s="17">
        <f t="shared" si="24"/>
        <v>1121244.7799999993</v>
      </c>
      <c r="I1022" s="5"/>
    </row>
    <row r="1023" spans="1:9" ht="15">
      <c r="A1023" s="36">
        <v>42275</v>
      </c>
      <c r="B1023" s="108">
        <v>9</v>
      </c>
      <c r="C1023" s="112" t="s">
        <v>1850</v>
      </c>
      <c r="D1023" s="19" t="s">
        <v>1851</v>
      </c>
      <c r="E1023" s="19" t="s">
        <v>1852</v>
      </c>
      <c r="F1023" s="16"/>
      <c r="G1023" s="17">
        <v>4357.89</v>
      </c>
      <c r="H1023" s="17">
        <f t="shared" si="24"/>
        <v>1116886.8899999994</v>
      </c>
      <c r="I1023" s="5"/>
    </row>
    <row r="1024" spans="1:9" ht="15">
      <c r="A1024" s="36">
        <v>42275</v>
      </c>
      <c r="B1024" s="108">
        <v>9</v>
      </c>
      <c r="C1024" s="112" t="s">
        <v>1853</v>
      </c>
      <c r="D1024" s="19" t="s">
        <v>1701</v>
      </c>
      <c r="E1024" s="19" t="s">
        <v>1854</v>
      </c>
      <c r="F1024" s="16"/>
      <c r="G1024" s="17">
        <v>3103</v>
      </c>
      <c r="H1024" s="17">
        <f t="shared" si="24"/>
        <v>1113783.8899999994</v>
      </c>
      <c r="I1024" s="5"/>
    </row>
    <row r="1025" spans="1:9" ht="15">
      <c r="A1025" s="36">
        <v>42275</v>
      </c>
      <c r="B1025" s="108">
        <v>9</v>
      </c>
      <c r="C1025" s="112" t="s">
        <v>1855</v>
      </c>
      <c r="D1025" s="19" t="s">
        <v>1856</v>
      </c>
      <c r="E1025" s="124" t="s">
        <v>1857</v>
      </c>
      <c r="F1025" s="16"/>
      <c r="G1025" s="17">
        <v>4176</v>
      </c>
      <c r="H1025" s="17">
        <f t="shared" si="24"/>
        <v>1109607.8899999994</v>
      </c>
      <c r="I1025" s="5"/>
    </row>
    <row r="1026" spans="1:9" ht="15">
      <c r="A1026" s="36">
        <v>42275</v>
      </c>
      <c r="B1026" s="108">
        <v>9</v>
      </c>
      <c r="C1026" s="112" t="s">
        <v>1858</v>
      </c>
      <c r="D1026" s="106" t="s">
        <v>1859</v>
      </c>
      <c r="E1026" s="19" t="s">
        <v>1860</v>
      </c>
      <c r="F1026" s="16"/>
      <c r="G1026" s="17">
        <v>2900</v>
      </c>
      <c r="H1026" s="17">
        <f aca="true" t="shared" si="25" ref="H1026:H1055">H1025+F1026-G1026</f>
        <v>1106707.8899999994</v>
      </c>
      <c r="I1026" s="5"/>
    </row>
    <row r="1027" spans="1:9" ht="15">
      <c r="A1027" s="36">
        <v>42275</v>
      </c>
      <c r="B1027" s="108">
        <v>9</v>
      </c>
      <c r="C1027" s="112" t="s">
        <v>1861</v>
      </c>
      <c r="D1027" s="19" t="s">
        <v>70</v>
      </c>
      <c r="E1027" s="19" t="s">
        <v>1896</v>
      </c>
      <c r="F1027" s="16"/>
      <c r="G1027" s="17">
        <v>8826.7</v>
      </c>
      <c r="H1027" s="17">
        <f t="shared" si="25"/>
        <v>1097881.1899999995</v>
      </c>
      <c r="I1027" s="5"/>
    </row>
    <row r="1028" spans="1:9" ht="15">
      <c r="A1028" s="36">
        <v>42275</v>
      </c>
      <c r="B1028" s="108">
        <v>9</v>
      </c>
      <c r="C1028" s="112" t="s">
        <v>1897</v>
      </c>
      <c r="D1028" s="19" t="s">
        <v>1898</v>
      </c>
      <c r="E1028" s="19"/>
      <c r="F1028" s="16"/>
      <c r="G1028" s="17">
        <v>789.75</v>
      </c>
      <c r="H1028" s="17">
        <f t="shared" si="25"/>
        <v>1097091.4399999995</v>
      </c>
      <c r="I1028" s="5"/>
    </row>
    <row r="1029" spans="1:9" ht="15">
      <c r="A1029" s="36">
        <v>42275</v>
      </c>
      <c r="B1029" s="108">
        <v>9</v>
      </c>
      <c r="C1029" s="112" t="s">
        <v>1899</v>
      </c>
      <c r="D1029" s="19" t="s">
        <v>1898</v>
      </c>
      <c r="E1029" s="19"/>
      <c r="F1029" s="16"/>
      <c r="G1029" s="17">
        <v>717.52</v>
      </c>
      <c r="H1029" s="17">
        <f t="shared" si="25"/>
        <v>1096373.9199999995</v>
      </c>
      <c r="I1029" s="5"/>
    </row>
    <row r="1030" spans="1:9" ht="15">
      <c r="A1030" s="36">
        <v>42275</v>
      </c>
      <c r="B1030" s="108">
        <v>9</v>
      </c>
      <c r="C1030" s="112" t="s">
        <v>1900</v>
      </c>
      <c r="D1030" s="19" t="s">
        <v>1901</v>
      </c>
      <c r="E1030" s="19"/>
      <c r="F1030" s="16"/>
      <c r="G1030" s="17">
        <v>156267.21</v>
      </c>
      <c r="H1030" s="17">
        <f t="shared" si="25"/>
        <v>940106.7099999995</v>
      </c>
      <c r="I1030" s="5"/>
    </row>
    <row r="1031" spans="1:9" ht="15">
      <c r="A1031" s="36">
        <v>42275</v>
      </c>
      <c r="B1031" s="108">
        <v>9</v>
      </c>
      <c r="C1031" s="112" t="s">
        <v>1862</v>
      </c>
      <c r="D1031" s="19" t="s">
        <v>1902</v>
      </c>
      <c r="E1031" s="19"/>
      <c r="F1031" s="16"/>
      <c r="G1031" s="17">
        <v>1705.86</v>
      </c>
      <c r="H1031" s="17">
        <f t="shared" si="25"/>
        <v>938400.8499999995</v>
      </c>
      <c r="I1031" s="5"/>
    </row>
    <row r="1032" spans="1:9" ht="15">
      <c r="A1032" s="36">
        <v>42275</v>
      </c>
      <c r="B1032" s="108">
        <v>9</v>
      </c>
      <c r="C1032" s="112" t="s">
        <v>1863</v>
      </c>
      <c r="D1032" s="19" t="s">
        <v>1783</v>
      </c>
      <c r="E1032" s="19" t="s">
        <v>1864</v>
      </c>
      <c r="F1032" s="16"/>
      <c r="G1032" s="17">
        <v>11250</v>
      </c>
      <c r="H1032" s="17">
        <f t="shared" si="25"/>
        <v>927150.8499999995</v>
      </c>
      <c r="I1032" s="5"/>
    </row>
    <row r="1033" spans="1:9" ht="15">
      <c r="A1033" s="36">
        <v>42276</v>
      </c>
      <c r="B1033" s="108">
        <v>9</v>
      </c>
      <c r="C1033" s="112" t="s">
        <v>1865</v>
      </c>
      <c r="D1033" s="19" t="s">
        <v>35</v>
      </c>
      <c r="E1033" s="19" t="s">
        <v>1737</v>
      </c>
      <c r="F1033" s="16"/>
      <c r="G1033" s="17">
        <v>1464.88</v>
      </c>
      <c r="H1033" s="17">
        <f t="shared" si="25"/>
        <v>925685.9699999995</v>
      </c>
      <c r="I1033" s="5"/>
    </row>
    <row r="1034" spans="1:9" ht="15">
      <c r="A1034" s="36">
        <v>42276</v>
      </c>
      <c r="B1034" s="108">
        <v>9</v>
      </c>
      <c r="C1034" s="112" t="s">
        <v>1848</v>
      </c>
      <c r="D1034" s="138" t="s">
        <v>1739</v>
      </c>
      <c r="E1034" s="19"/>
      <c r="F1034" s="16"/>
      <c r="G1034" s="17">
        <v>346830.55</v>
      </c>
      <c r="H1034" s="17">
        <f t="shared" si="25"/>
        <v>578855.4199999995</v>
      </c>
      <c r="I1034" s="5"/>
    </row>
    <row r="1035" spans="1:9" ht="15">
      <c r="A1035" s="36">
        <v>42276</v>
      </c>
      <c r="B1035" s="108">
        <v>9</v>
      </c>
      <c r="C1035" s="112" t="s">
        <v>1849</v>
      </c>
      <c r="D1035" s="106" t="s">
        <v>1738</v>
      </c>
      <c r="E1035" s="19"/>
      <c r="F1035" s="16"/>
      <c r="G1035" s="17">
        <v>324101.49</v>
      </c>
      <c r="H1035" s="17">
        <f t="shared" si="25"/>
        <v>254753.92999999947</v>
      </c>
      <c r="I1035" s="5"/>
    </row>
    <row r="1036" spans="1:9" ht="15">
      <c r="A1036" s="36">
        <v>42276</v>
      </c>
      <c r="B1036" s="108">
        <v>10</v>
      </c>
      <c r="C1036" s="112" t="s">
        <v>1874</v>
      </c>
      <c r="D1036" s="19" t="s">
        <v>20</v>
      </c>
      <c r="E1036" s="19" t="s">
        <v>1875</v>
      </c>
      <c r="F1036" s="16"/>
      <c r="G1036" s="17">
        <v>4944</v>
      </c>
      <c r="H1036" s="17">
        <f t="shared" si="25"/>
        <v>249809.92999999947</v>
      </c>
      <c r="I1036" s="5"/>
    </row>
    <row r="1037" spans="1:9" ht="15">
      <c r="A1037" s="36">
        <v>42276</v>
      </c>
      <c r="B1037" s="108">
        <v>10</v>
      </c>
      <c r="C1037" s="112" t="s">
        <v>1876</v>
      </c>
      <c r="D1037" s="106" t="s">
        <v>1534</v>
      </c>
      <c r="E1037" s="19" t="s">
        <v>1736</v>
      </c>
      <c r="F1037" s="16"/>
      <c r="G1037" s="17">
        <v>18041.88</v>
      </c>
      <c r="H1037" s="17">
        <f t="shared" si="25"/>
        <v>231768.04999999946</v>
      </c>
      <c r="I1037" s="5"/>
    </row>
    <row r="1038" spans="1:9" ht="15">
      <c r="A1038" s="36">
        <v>42276</v>
      </c>
      <c r="B1038" s="108">
        <v>10</v>
      </c>
      <c r="C1038" s="112" t="s">
        <v>1877</v>
      </c>
      <c r="D1038" s="19" t="s">
        <v>52</v>
      </c>
      <c r="E1038" s="19" t="s">
        <v>1735</v>
      </c>
      <c r="F1038" s="16"/>
      <c r="G1038" s="17">
        <v>4037.32</v>
      </c>
      <c r="H1038" s="17">
        <f t="shared" si="25"/>
        <v>227730.72999999946</v>
      </c>
      <c r="I1038" s="5"/>
    </row>
    <row r="1039" spans="1:9" ht="15">
      <c r="A1039" s="36">
        <v>42276</v>
      </c>
      <c r="B1039" s="108">
        <v>10</v>
      </c>
      <c r="C1039" s="112" t="s">
        <v>1922</v>
      </c>
      <c r="D1039" s="19" t="s">
        <v>1872</v>
      </c>
      <c r="E1039" s="19" t="s">
        <v>1932</v>
      </c>
      <c r="F1039" s="16"/>
      <c r="G1039" s="17">
        <v>8736.82</v>
      </c>
      <c r="H1039" s="17">
        <f t="shared" si="25"/>
        <v>218993.90999999945</v>
      </c>
      <c r="I1039" s="5"/>
    </row>
    <row r="1040" spans="1:9" ht="15">
      <c r="A1040" s="36">
        <v>42276</v>
      </c>
      <c r="B1040" s="108">
        <v>10</v>
      </c>
      <c r="C1040" s="112" t="s">
        <v>1923</v>
      </c>
      <c r="D1040" s="19" t="s">
        <v>1696</v>
      </c>
      <c r="E1040" s="19" t="s">
        <v>1924</v>
      </c>
      <c r="F1040" s="16"/>
      <c r="G1040" s="17">
        <v>7400</v>
      </c>
      <c r="H1040" s="17">
        <f t="shared" si="25"/>
        <v>211593.90999999945</v>
      </c>
      <c r="I1040" s="5"/>
    </row>
    <row r="1041" spans="1:9" ht="15">
      <c r="A1041" s="36">
        <v>42277</v>
      </c>
      <c r="B1041" s="108">
        <v>9</v>
      </c>
      <c r="C1041" s="112" t="s">
        <v>1903</v>
      </c>
      <c r="D1041" s="19" t="s">
        <v>70</v>
      </c>
      <c r="E1041" s="19" t="s">
        <v>1904</v>
      </c>
      <c r="F1041" s="16"/>
      <c r="G1041" s="17">
        <v>126.36</v>
      </c>
      <c r="H1041" s="17">
        <f t="shared" si="25"/>
        <v>211467.54999999946</v>
      </c>
      <c r="I1041" s="5"/>
    </row>
    <row r="1042" spans="1:9" ht="15">
      <c r="A1042" s="36">
        <v>42277</v>
      </c>
      <c r="B1042" s="108">
        <v>9</v>
      </c>
      <c r="C1042" s="112" t="s">
        <v>1879</v>
      </c>
      <c r="D1042" s="19" t="s">
        <v>1869</v>
      </c>
      <c r="E1042" s="124" t="s">
        <v>1878</v>
      </c>
      <c r="F1042" s="16"/>
      <c r="G1042" s="17">
        <v>8479.85</v>
      </c>
      <c r="H1042" s="17">
        <f t="shared" si="25"/>
        <v>202987.69999999946</v>
      </c>
      <c r="I1042" s="5"/>
    </row>
    <row r="1043" spans="1:9" ht="15">
      <c r="A1043" s="36">
        <v>42277</v>
      </c>
      <c r="B1043" s="108">
        <v>9</v>
      </c>
      <c r="C1043" s="112" t="s">
        <v>1905</v>
      </c>
      <c r="D1043" s="19" t="s">
        <v>70</v>
      </c>
      <c r="E1043" s="19" t="s">
        <v>1904</v>
      </c>
      <c r="F1043" s="16"/>
      <c r="G1043" s="17">
        <v>53.15</v>
      </c>
      <c r="H1043" s="17">
        <f t="shared" si="25"/>
        <v>202934.54999999946</v>
      </c>
      <c r="I1043" s="5"/>
    </row>
    <row r="1044" spans="1:9" ht="15">
      <c r="A1044" s="36">
        <v>42277</v>
      </c>
      <c r="B1044" s="108">
        <v>9</v>
      </c>
      <c r="C1044" s="112" t="s">
        <v>1880</v>
      </c>
      <c r="D1044" s="19" t="s">
        <v>1567</v>
      </c>
      <c r="E1044" s="19" t="s">
        <v>1881</v>
      </c>
      <c r="F1044" s="16"/>
      <c r="G1044" s="17">
        <v>5079.44</v>
      </c>
      <c r="H1044" s="17">
        <f t="shared" si="25"/>
        <v>197855.10999999946</v>
      </c>
      <c r="I1044" s="5"/>
    </row>
    <row r="1045" spans="1:9" ht="15">
      <c r="A1045" s="36">
        <v>42277</v>
      </c>
      <c r="B1045" s="108">
        <v>9</v>
      </c>
      <c r="C1045" s="112" t="s">
        <v>1882</v>
      </c>
      <c r="D1045" s="19" t="s">
        <v>896</v>
      </c>
      <c r="E1045" s="19" t="s">
        <v>1883</v>
      </c>
      <c r="F1045" s="16"/>
      <c r="G1045" s="17">
        <v>3375.21</v>
      </c>
      <c r="H1045" s="17">
        <f t="shared" si="25"/>
        <v>194479.89999999947</v>
      </c>
      <c r="I1045" s="5"/>
    </row>
    <row r="1046" spans="1:9" ht="15">
      <c r="A1046" s="36">
        <v>42277</v>
      </c>
      <c r="B1046" s="108">
        <v>9</v>
      </c>
      <c r="C1046" s="112" t="s">
        <v>1884</v>
      </c>
      <c r="D1046" s="19" t="s">
        <v>1885</v>
      </c>
      <c r="E1046" s="19" t="s">
        <v>1886</v>
      </c>
      <c r="F1046" s="16"/>
      <c r="G1046" s="17">
        <v>2891.18</v>
      </c>
      <c r="H1046" s="17">
        <f t="shared" si="25"/>
        <v>191588.71999999948</v>
      </c>
      <c r="I1046" s="5"/>
    </row>
    <row r="1047" spans="1:9" ht="15">
      <c r="A1047" s="36">
        <v>42277</v>
      </c>
      <c r="B1047" s="108">
        <v>9</v>
      </c>
      <c r="C1047" s="112"/>
      <c r="D1047" s="21" t="s">
        <v>1906</v>
      </c>
      <c r="E1047" s="19"/>
      <c r="F1047" s="16">
        <v>334130.42</v>
      </c>
      <c r="G1047" s="17"/>
      <c r="H1047" s="17">
        <f t="shared" si="25"/>
        <v>525719.1399999994</v>
      </c>
      <c r="I1047" s="5"/>
    </row>
    <row r="1048" spans="1:9" ht="15">
      <c r="A1048" s="36">
        <v>42277</v>
      </c>
      <c r="B1048" s="108">
        <v>9</v>
      </c>
      <c r="C1048" s="112" t="s">
        <v>1907</v>
      </c>
      <c r="D1048" s="19" t="s">
        <v>62</v>
      </c>
      <c r="E1048" s="124" t="s">
        <v>1908</v>
      </c>
      <c r="F1048" s="16"/>
      <c r="G1048" s="17">
        <v>5500.81</v>
      </c>
      <c r="H1048" s="17">
        <f t="shared" si="25"/>
        <v>520218.32999999943</v>
      </c>
      <c r="I1048" s="5"/>
    </row>
    <row r="1049" spans="1:9" ht="15">
      <c r="A1049" s="36">
        <v>42277</v>
      </c>
      <c r="B1049" s="108">
        <v>10</v>
      </c>
      <c r="C1049" s="112" t="s">
        <v>1938</v>
      </c>
      <c r="D1049" s="19" t="s">
        <v>20</v>
      </c>
      <c r="E1049" s="19" t="s">
        <v>1939</v>
      </c>
      <c r="F1049" s="16"/>
      <c r="G1049" s="17">
        <v>2855.56</v>
      </c>
      <c r="H1049" s="17">
        <f t="shared" si="25"/>
        <v>517362.76999999944</v>
      </c>
      <c r="I1049" s="5"/>
    </row>
    <row r="1050" spans="1:9" ht="15">
      <c r="A1050" s="36"/>
      <c r="B1050" s="108"/>
      <c r="C1050" s="112"/>
      <c r="D1050" s="19"/>
      <c r="E1050" s="19"/>
      <c r="F1050" s="16"/>
      <c r="G1050" s="17"/>
      <c r="H1050" s="17">
        <f t="shared" si="25"/>
        <v>517362.76999999944</v>
      </c>
      <c r="I1050" s="5"/>
    </row>
    <row r="1051" spans="1:9" ht="15">
      <c r="A1051" s="36"/>
      <c r="B1051" s="108"/>
      <c r="C1051" s="112"/>
      <c r="D1051" s="21"/>
      <c r="E1051" s="19"/>
      <c r="F1051" s="16"/>
      <c r="G1051" s="17"/>
      <c r="H1051" s="17">
        <f t="shared" si="25"/>
        <v>517362.76999999944</v>
      </c>
      <c r="I1051" s="5"/>
    </row>
    <row r="1052" spans="1:9" ht="15">
      <c r="A1052" s="36"/>
      <c r="B1052" s="108"/>
      <c r="C1052" s="112"/>
      <c r="D1052" s="19"/>
      <c r="E1052" s="19"/>
      <c r="F1052" s="16"/>
      <c r="G1052" s="17"/>
      <c r="H1052" s="17">
        <f t="shared" si="25"/>
        <v>517362.76999999944</v>
      </c>
      <c r="I1052" s="5"/>
    </row>
    <row r="1053" spans="1:9" ht="15">
      <c r="A1053" s="36"/>
      <c r="B1053" s="108"/>
      <c r="C1053" s="112"/>
      <c r="D1053" s="19"/>
      <c r="E1053" s="19"/>
      <c r="F1053" s="16"/>
      <c r="G1053" s="17"/>
      <c r="H1053" s="17">
        <f t="shared" si="25"/>
        <v>517362.76999999944</v>
      </c>
      <c r="I1053" s="5"/>
    </row>
    <row r="1054" spans="1:8" ht="15">
      <c r="A1054" s="36"/>
      <c r="B1054" s="108"/>
      <c r="C1054" s="124"/>
      <c r="D1054" s="19"/>
      <c r="E1054" s="19"/>
      <c r="F1054" s="16"/>
      <c r="G1054" s="17"/>
      <c r="H1054" s="17">
        <f t="shared" si="25"/>
        <v>517362.76999999944</v>
      </c>
    </row>
    <row r="1055" spans="1:8" ht="15.75" thickBot="1">
      <c r="A1055" s="36"/>
      <c r="B1055" s="108"/>
      <c r="C1055" s="148"/>
      <c r="D1055" s="149"/>
      <c r="E1055" s="148"/>
      <c r="F1055" s="150"/>
      <c r="G1055" s="151"/>
      <c r="H1055" s="17">
        <f t="shared" si="25"/>
        <v>517362.76999999944</v>
      </c>
    </row>
    <row r="1056" spans="1:8" ht="15" thickBot="1">
      <c r="A1056" s="156" t="s">
        <v>1741</v>
      </c>
      <c r="B1056" s="157"/>
      <c r="C1056" s="163"/>
      <c r="D1056" s="163"/>
      <c r="E1056" s="163"/>
      <c r="F1056" s="163"/>
      <c r="G1056" s="163"/>
      <c r="H1056" s="158"/>
    </row>
    <row r="1057" spans="1:8" ht="15">
      <c r="A1057" s="23"/>
      <c r="B1057" s="24"/>
      <c r="C1057" s="25"/>
      <c r="D1057" s="25"/>
      <c r="E1057" s="26" t="s">
        <v>19</v>
      </c>
      <c r="F1057" s="27" t="s">
        <v>5</v>
      </c>
      <c r="G1057" s="27" t="s">
        <v>6</v>
      </c>
      <c r="H1057" s="28" t="s">
        <v>16</v>
      </c>
    </row>
    <row r="1058" spans="1:8" ht="15">
      <c r="A1058" s="29"/>
      <c r="B1058" s="14"/>
      <c r="C1058" s="15"/>
      <c r="D1058" s="19" t="s">
        <v>1740</v>
      </c>
      <c r="E1058" s="30">
        <v>568305.07</v>
      </c>
      <c r="F1058" s="18"/>
      <c r="G1058" s="31"/>
      <c r="H1058" s="18">
        <f>H1055</f>
        <v>517362.76999999944</v>
      </c>
    </row>
    <row r="1059" spans="1:8" ht="15">
      <c r="A1059" s="29"/>
      <c r="B1059" s="14"/>
      <c r="C1059" s="15"/>
      <c r="D1059" s="21" t="s">
        <v>14</v>
      </c>
      <c r="E1059" s="30"/>
      <c r="F1059" s="18"/>
      <c r="G1059" s="31"/>
      <c r="H1059" s="18">
        <f>H1058+F1059-G1059</f>
        <v>517362.76999999944</v>
      </c>
    </row>
    <row r="1060" spans="1:8" ht="15">
      <c r="A1060" s="29"/>
      <c r="B1060" s="14"/>
      <c r="C1060" s="15"/>
      <c r="D1060" s="112" t="s">
        <v>1845</v>
      </c>
      <c r="E1060" s="17">
        <v>4926.72</v>
      </c>
      <c r="F1060" s="18"/>
      <c r="G1060" s="31"/>
      <c r="H1060" s="18">
        <f aca="true" t="shared" si="26" ref="H1060:H1073">H1059+F1060-G1060</f>
        <v>517362.76999999944</v>
      </c>
    </row>
    <row r="1061" spans="1:8" ht="15">
      <c r="A1061" s="29"/>
      <c r="B1061" s="14"/>
      <c r="C1061" s="15"/>
      <c r="D1061" s="112" t="s">
        <v>1874</v>
      </c>
      <c r="E1061" s="17">
        <v>4944</v>
      </c>
      <c r="F1061" s="18"/>
      <c r="G1061" s="31"/>
      <c r="H1061" s="18">
        <f t="shared" si="26"/>
        <v>517362.76999999944</v>
      </c>
    </row>
    <row r="1062" spans="1:8" ht="15">
      <c r="A1062" s="29"/>
      <c r="B1062" s="14"/>
      <c r="C1062" s="15"/>
      <c r="D1062" s="112" t="s">
        <v>1876</v>
      </c>
      <c r="E1062" s="17">
        <v>18041.88</v>
      </c>
      <c r="F1062" s="18"/>
      <c r="G1062" s="31"/>
      <c r="H1062" s="18">
        <f t="shared" si="26"/>
        <v>517362.76999999944</v>
      </c>
    </row>
    <row r="1063" spans="1:8" ht="15">
      <c r="A1063" s="29"/>
      <c r="B1063" s="14"/>
      <c r="C1063" s="15"/>
      <c r="D1063" s="112" t="s">
        <v>1877</v>
      </c>
      <c r="E1063" s="17">
        <v>4037.32</v>
      </c>
      <c r="F1063" s="18"/>
      <c r="G1063" s="31"/>
      <c r="H1063" s="18">
        <f t="shared" si="26"/>
        <v>517362.76999999944</v>
      </c>
    </row>
    <row r="1064" spans="1:8" ht="15">
      <c r="A1064" s="29"/>
      <c r="B1064" s="14"/>
      <c r="C1064" s="15"/>
      <c r="D1064" s="112" t="s">
        <v>1922</v>
      </c>
      <c r="E1064" s="17">
        <v>8736.82</v>
      </c>
      <c r="F1064" s="18"/>
      <c r="G1064" s="31"/>
      <c r="H1064" s="18">
        <f t="shared" si="26"/>
        <v>517362.76999999944</v>
      </c>
    </row>
    <row r="1065" spans="1:8" ht="15">
      <c r="A1065" s="29"/>
      <c r="B1065" s="14"/>
      <c r="C1065" s="15"/>
      <c r="D1065" s="112" t="s">
        <v>1923</v>
      </c>
      <c r="E1065" s="17">
        <v>7400</v>
      </c>
      <c r="F1065" s="18"/>
      <c r="G1065" s="31"/>
      <c r="H1065" s="18">
        <f t="shared" si="26"/>
        <v>517362.76999999944</v>
      </c>
    </row>
    <row r="1066" spans="1:8" ht="15">
      <c r="A1066" s="29"/>
      <c r="B1066" s="14"/>
      <c r="C1066" s="15"/>
      <c r="D1066" s="112" t="s">
        <v>1938</v>
      </c>
      <c r="E1066" s="17">
        <v>2855.56</v>
      </c>
      <c r="F1066" s="18"/>
      <c r="G1066" s="31"/>
      <c r="H1066" s="18">
        <f t="shared" si="26"/>
        <v>517362.76999999944</v>
      </c>
    </row>
    <row r="1067" spans="1:8" ht="15">
      <c r="A1067" s="29"/>
      <c r="B1067" s="14"/>
      <c r="C1067" s="15"/>
      <c r="D1067" s="112"/>
      <c r="E1067" s="17"/>
      <c r="F1067" s="18"/>
      <c r="G1067" s="31"/>
      <c r="H1067" s="18">
        <f t="shared" si="26"/>
        <v>517362.76999999944</v>
      </c>
    </row>
    <row r="1068" spans="1:8" ht="15">
      <c r="A1068" s="29"/>
      <c r="B1068" s="14"/>
      <c r="C1068" s="15"/>
      <c r="D1068" s="112"/>
      <c r="E1068" s="17"/>
      <c r="F1068" s="18"/>
      <c r="G1068" s="31"/>
      <c r="H1068" s="18">
        <f t="shared" si="26"/>
        <v>517362.76999999944</v>
      </c>
    </row>
    <row r="1069" spans="1:8" ht="15">
      <c r="A1069" s="29"/>
      <c r="B1069" s="14"/>
      <c r="C1069" s="15"/>
      <c r="D1069" s="112"/>
      <c r="E1069" s="17"/>
      <c r="F1069" s="18"/>
      <c r="G1069" s="31"/>
      <c r="H1069" s="18">
        <f t="shared" si="26"/>
        <v>517362.76999999944</v>
      </c>
    </row>
    <row r="1070" spans="1:8" ht="15">
      <c r="A1070" s="29"/>
      <c r="B1070" s="14"/>
      <c r="C1070" s="15"/>
      <c r="D1070" s="112"/>
      <c r="E1070" s="17"/>
      <c r="F1070" s="18"/>
      <c r="G1070" s="31"/>
      <c r="H1070" s="18">
        <f t="shared" si="26"/>
        <v>517362.76999999944</v>
      </c>
    </row>
    <row r="1071" spans="1:8" ht="15">
      <c r="A1071" s="29"/>
      <c r="B1071" s="14"/>
      <c r="C1071" s="15"/>
      <c r="D1071" s="112"/>
      <c r="E1071" s="17"/>
      <c r="F1071" s="32"/>
      <c r="G1071" s="33"/>
      <c r="H1071" s="18">
        <f t="shared" si="26"/>
        <v>517362.76999999944</v>
      </c>
    </row>
    <row r="1072" spans="1:8" ht="15">
      <c r="A1072" s="29"/>
      <c r="B1072" s="14"/>
      <c r="C1072" s="15"/>
      <c r="D1072" s="112"/>
      <c r="E1072" s="17"/>
      <c r="F1072" s="32"/>
      <c r="G1072" s="33"/>
      <c r="H1072" s="18">
        <f t="shared" si="26"/>
        <v>517362.76999999944</v>
      </c>
    </row>
    <row r="1073" spans="1:8" ht="15">
      <c r="A1073" s="29"/>
      <c r="B1073" s="14"/>
      <c r="C1073" s="15"/>
      <c r="D1073" s="112"/>
      <c r="E1073" s="17"/>
      <c r="F1073" s="32"/>
      <c r="G1073" s="33"/>
      <c r="H1073" s="18">
        <f t="shared" si="26"/>
        <v>517362.76999999944</v>
      </c>
    </row>
    <row r="1074" spans="1:9" ht="15">
      <c r="A1074" s="153" t="s">
        <v>15</v>
      </c>
      <c r="B1074" s="154"/>
      <c r="C1074" s="154"/>
      <c r="D1074" s="155"/>
      <c r="E1074" s="34">
        <f>E1058-SUM(E1060:E1073)</f>
        <v>517362.76999999996</v>
      </c>
      <c r="F1074" s="34"/>
      <c r="G1074" s="35"/>
      <c r="H1074" s="34">
        <f>H1073</f>
        <v>517362.76999999944</v>
      </c>
      <c r="I1074" s="5"/>
    </row>
    <row r="1075" spans="1:8" ht="15">
      <c r="A1075" s="36">
        <v>42278</v>
      </c>
      <c r="B1075" s="108">
        <v>10</v>
      </c>
      <c r="C1075" s="124"/>
      <c r="D1075" s="19" t="s">
        <v>0</v>
      </c>
      <c r="E1075" s="19"/>
      <c r="F1075" s="16"/>
      <c r="G1075" s="17">
        <v>225</v>
      </c>
      <c r="H1075" s="17">
        <f>H1074+F1075-G1075</f>
        <v>517137.76999999944</v>
      </c>
    </row>
    <row r="1076" spans="1:9" ht="15">
      <c r="A1076" s="36">
        <v>42278</v>
      </c>
      <c r="B1076" s="108">
        <v>10</v>
      </c>
      <c r="C1076" s="112"/>
      <c r="D1076" s="106" t="s">
        <v>1</v>
      </c>
      <c r="E1076" s="19"/>
      <c r="F1076" s="16"/>
      <c r="G1076" s="17">
        <v>36</v>
      </c>
      <c r="H1076" s="17">
        <f aca="true" t="shared" si="27" ref="H1076:H1153">H1075+F1076-G1076</f>
        <v>517101.76999999944</v>
      </c>
      <c r="I1076" s="5"/>
    </row>
    <row r="1077" spans="1:9" ht="15">
      <c r="A1077" s="36">
        <v>42278</v>
      </c>
      <c r="B1077" s="108">
        <v>10</v>
      </c>
      <c r="C1077" s="112" t="s">
        <v>1942</v>
      </c>
      <c r="D1077" s="19" t="s">
        <v>1943</v>
      </c>
      <c r="E1077" s="19" t="s">
        <v>1944</v>
      </c>
      <c r="F1077" s="16"/>
      <c r="G1077" s="17">
        <v>1740</v>
      </c>
      <c r="H1077" s="17">
        <f t="shared" si="27"/>
        <v>515361.76999999944</v>
      </c>
      <c r="I1077" s="5"/>
    </row>
    <row r="1078" spans="1:9" ht="15">
      <c r="A1078" s="36">
        <v>42279</v>
      </c>
      <c r="B1078" s="108">
        <v>10</v>
      </c>
      <c r="C1078" s="112"/>
      <c r="D1078" s="21" t="s">
        <v>2024</v>
      </c>
      <c r="E1078" s="19"/>
      <c r="F1078" s="16">
        <v>0.42</v>
      </c>
      <c r="G1078" s="17"/>
      <c r="H1078" s="17">
        <f t="shared" si="27"/>
        <v>515362.1899999994</v>
      </c>
      <c r="I1078" s="5"/>
    </row>
    <row r="1079" spans="1:9" ht="15">
      <c r="A1079" s="36">
        <v>42282</v>
      </c>
      <c r="B1079" s="108">
        <v>10</v>
      </c>
      <c r="C1079" s="112" t="s">
        <v>1945</v>
      </c>
      <c r="D1079" s="19" t="s">
        <v>29</v>
      </c>
      <c r="E1079" s="19" t="s">
        <v>1946</v>
      </c>
      <c r="F1079" s="16"/>
      <c r="G1079" s="17">
        <v>7859.27</v>
      </c>
      <c r="H1079" s="17">
        <f t="shared" si="27"/>
        <v>507502.9199999994</v>
      </c>
      <c r="I1079" s="5"/>
    </row>
    <row r="1080" spans="1:9" ht="15">
      <c r="A1080" s="36">
        <v>42282</v>
      </c>
      <c r="B1080" s="108">
        <v>10</v>
      </c>
      <c r="C1080" s="112" t="s">
        <v>1947</v>
      </c>
      <c r="D1080" s="19" t="s">
        <v>29</v>
      </c>
      <c r="E1080" s="19" t="s">
        <v>1948</v>
      </c>
      <c r="F1080" s="16"/>
      <c r="G1080" s="17">
        <v>25629.14</v>
      </c>
      <c r="H1080" s="17">
        <f t="shared" si="27"/>
        <v>481873.7799999994</v>
      </c>
      <c r="I1080" s="5"/>
    </row>
    <row r="1081" spans="1:9" ht="15">
      <c r="A1081" s="36">
        <v>42282</v>
      </c>
      <c r="B1081" s="108">
        <v>10</v>
      </c>
      <c r="C1081" s="112" t="s">
        <v>1949</v>
      </c>
      <c r="D1081" s="19" t="s">
        <v>1746</v>
      </c>
      <c r="E1081" s="19" t="s">
        <v>1950</v>
      </c>
      <c r="F1081" s="16"/>
      <c r="G1081" s="17">
        <v>2800</v>
      </c>
      <c r="H1081" s="17">
        <f t="shared" si="27"/>
        <v>479073.7799999994</v>
      </c>
      <c r="I1081" s="5"/>
    </row>
    <row r="1082" spans="1:9" ht="15">
      <c r="A1082" s="36">
        <v>42282</v>
      </c>
      <c r="B1082" s="108">
        <v>10</v>
      </c>
      <c r="C1082" s="112" t="s">
        <v>1951</v>
      </c>
      <c r="D1082" s="19" t="s">
        <v>42</v>
      </c>
      <c r="E1082" s="19" t="s">
        <v>1952</v>
      </c>
      <c r="F1082" s="16"/>
      <c r="G1082" s="17">
        <v>6040</v>
      </c>
      <c r="H1082" s="17">
        <f t="shared" si="27"/>
        <v>473033.7799999994</v>
      </c>
      <c r="I1082" s="5"/>
    </row>
    <row r="1083" spans="1:9" ht="15">
      <c r="A1083" s="36">
        <v>42283</v>
      </c>
      <c r="B1083" s="108">
        <v>10</v>
      </c>
      <c r="C1083" s="112"/>
      <c r="D1083" s="19" t="s">
        <v>40</v>
      </c>
      <c r="E1083" s="19"/>
      <c r="F1083" s="16"/>
      <c r="G1083" s="17">
        <v>250</v>
      </c>
      <c r="H1083" s="17">
        <f t="shared" si="27"/>
        <v>472783.7799999994</v>
      </c>
      <c r="I1083" s="5"/>
    </row>
    <row r="1084" spans="1:9" ht="15">
      <c r="A1084" s="36">
        <v>42283</v>
      </c>
      <c r="B1084" s="108">
        <v>10</v>
      </c>
      <c r="C1084" s="112"/>
      <c r="D1084" s="106" t="s">
        <v>2</v>
      </c>
      <c r="E1084" s="19"/>
      <c r="F1084" s="16"/>
      <c r="G1084" s="17">
        <v>175</v>
      </c>
      <c r="H1084" s="17">
        <f t="shared" si="27"/>
        <v>472608.7799999994</v>
      </c>
      <c r="I1084" s="5"/>
    </row>
    <row r="1085" spans="1:9" ht="15">
      <c r="A1085" s="36">
        <v>42283</v>
      </c>
      <c r="B1085" s="108">
        <v>10</v>
      </c>
      <c r="C1085" s="112"/>
      <c r="D1085" s="19" t="s">
        <v>30</v>
      </c>
      <c r="E1085" s="19"/>
      <c r="F1085" s="16"/>
      <c r="G1085" s="17">
        <v>68</v>
      </c>
      <c r="H1085" s="17">
        <f t="shared" si="27"/>
        <v>472540.7799999994</v>
      </c>
      <c r="I1085" s="5"/>
    </row>
    <row r="1086" spans="1:9" ht="15">
      <c r="A1086" s="36">
        <v>42284</v>
      </c>
      <c r="B1086" s="108">
        <v>10</v>
      </c>
      <c r="C1086" s="112" t="s">
        <v>1953</v>
      </c>
      <c r="D1086" s="19" t="s">
        <v>1954</v>
      </c>
      <c r="E1086" s="19" t="s">
        <v>2030</v>
      </c>
      <c r="F1086" s="16"/>
      <c r="G1086" s="17">
        <v>3585</v>
      </c>
      <c r="H1086" s="17">
        <f t="shared" si="27"/>
        <v>468955.7799999994</v>
      </c>
      <c r="I1086" s="5"/>
    </row>
    <row r="1087" spans="1:9" ht="15">
      <c r="A1087" s="36">
        <v>42284</v>
      </c>
      <c r="B1087" s="108">
        <v>10</v>
      </c>
      <c r="C1087" s="112" t="s">
        <v>1955</v>
      </c>
      <c r="D1087" s="19" t="s">
        <v>699</v>
      </c>
      <c r="E1087" s="19" t="s">
        <v>2031</v>
      </c>
      <c r="F1087" s="16"/>
      <c r="G1087" s="17">
        <v>8552.03</v>
      </c>
      <c r="H1087" s="17">
        <f t="shared" si="27"/>
        <v>460403.74999999936</v>
      </c>
      <c r="I1087" s="5"/>
    </row>
    <row r="1088" spans="1:9" ht="15">
      <c r="A1088" s="36">
        <v>42285</v>
      </c>
      <c r="B1088" s="108">
        <v>10</v>
      </c>
      <c r="C1088" s="112"/>
      <c r="D1088" s="21" t="s">
        <v>2029</v>
      </c>
      <c r="E1088" s="19"/>
      <c r="F1088" s="16">
        <v>2423.4</v>
      </c>
      <c r="G1088" s="17"/>
      <c r="H1088" s="17">
        <f t="shared" si="27"/>
        <v>462827.1499999994</v>
      </c>
      <c r="I1088" s="5"/>
    </row>
    <row r="1089" spans="1:9" ht="15">
      <c r="A1089" s="36">
        <v>42285</v>
      </c>
      <c r="B1089" s="108">
        <v>10</v>
      </c>
      <c r="C1089" s="112" t="s">
        <v>1956</v>
      </c>
      <c r="D1089" s="19" t="s">
        <v>1957</v>
      </c>
      <c r="E1089" s="124" t="s">
        <v>1961</v>
      </c>
      <c r="F1089" s="16"/>
      <c r="G1089" s="17">
        <v>69600</v>
      </c>
      <c r="H1089" s="17">
        <f t="shared" si="27"/>
        <v>393227.1499999994</v>
      </c>
      <c r="I1089" s="5"/>
    </row>
    <row r="1090" spans="1:9" ht="15">
      <c r="A1090" s="36">
        <v>42285</v>
      </c>
      <c r="B1090" s="108">
        <v>10</v>
      </c>
      <c r="C1090" s="112" t="s">
        <v>1958</v>
      </c>
      <c r="D1090" s="19" t="s">
        <v>1959</v>
      </c>
      <c r="E1090" s="124" t="s">
        <v>1960</v>
      </c>
      <c r="F1090" s="16"/>
      <c r="G1090" s="17">
        <v>11660</v>
      </c>
      <c r="H1090" s="17">
        <f t="shared" si="27"/>
        <v>381567.1499999994</v>
      </c>
      <c r="I1090" s="5"/>
    </row>
    <row r="1091" spans="1:9" ht="15">
      <c r="A1091" s="36">
        <v>42285</v>
      </c>
      <c r="B1091" s="108">
        <v>10</v>
      </c>
      <c r="C1091" s="112" t="s">
        <v>1962</v>
      </c>
      <c r="D1091" s="19" t="s">
        <v>1963</v>
      </c>
      <c r="E1091" s="124" t="s">
        <v>1964</v>
      </c>
      <c r="F1091" s="16"/>
      <c r="G1091" s="17">
        <v>11600</v>
      </c>
      <c r="H1091" s="17">
        <f t="shared" si="27"/>
        <v>369967.1499999994</v>
      </c>
      <c r="I1091" s="5"/>
    </row>
    <row r="1092" spans="1:9" ht="15">
      <c r="A1092" s="36">
        <v>42286</v>
      </c>
      <c r="B1092" s="108">
        <v>10</v>
      </c>
      <c r="C1092" s="112" t="s">
        <v>1965</v>
      </c>
      <c r="D1092" s="106" t="s">
        <v>52</v>
      </c>
      <c r="E1092" s="19" t="s">
        <v>1967</v>
      </c>
      <c r="F1092" s="16"/>
      <c r="G1092" s="17">
        <v>1032</v>
      </c>
      <c r="H1092" s="17">
        <f t="shared" si="27"/>
        <v>368935.1499999994</v>
      </c>
      <c r="I1092" s="5"/>
    </row>
    <row r="1093" spans="1:9" ht="15">
      <c r="A1093" s="36">
        <v>42286</v>
      </c>
      <c r="B1093" s="108">
        <v>10</v>
      </c>
      <c r="C1093" s="112" t="s">
        <v>1979</v>
      </c>
      <c r="D1093" s="19" t="s">
        <v>20</v>
      </c>
      <c r="E1093" s="19" t="s">
        <v>2155</v>
      </c>
      <c r="F1093" s="16"/>
      <c r="G1093" s="17">
        <v>4801.9</v>
      </c>
      <c r="H1093" s="17">
        <f t="shared" si="27"/>
        <v>364133.24999999936</v>
      </c>
      <c r="I1093" s="5"/>
    </row>
    <row r="1094" spans="1:9" ht="15">
      <c r="A1094" s="36">
        <v>42286</v>
      </c>
      <c r="B1094" s="108">
        <v>10</v>
      </c>
      <c r="C1094" s="112" t="s">
        <v>1966</v>
      </c>
      <c r="D1094" s="19" t="s">
        <v>1834</v>
      </c>
      <c r="E1094" s="19" t="s">
        <v>1967</v>
      </c>
      <c r="F1094" s="16"/>
      <c r="G1094" s="17">
        <v>1620</v>
      </c>
      <c r="H1094" s="17">
        <f t="shared" si="27"/>
        <v>362513.24999999936</v>
      </c>
      <c r="I1094" s="5"/>
    </row>
    <row r="1095" spans="1:9" ht="15">
      <c r="A1095" s="36">
        <v>42290</v>
      </c>
      <c r="B1095" s="108">
        <v>10</v>
      </c>
      <c r="C1095" s="112"/>
      <c r="D1095" s="21" t="s">
        <v>785</v>
      </c>
      <c r="E1095" s="19"/>
      <c r="F1095" s="16">
        <v>500000</v>
      </c>
      <c r="G1095" s="17"/>
      <c r="H1095" s="17">
        <f t="shared" si="27"/>
        <v>862513.2499999993</v>
      </c>
      <c r="I1095" s="5"/>
    </row>
    <row r="1096" spans="1:9" ht="15">
      <c r="A1096" s="36">
        <v>42290</v>
      </c>
      <c r="B1096" s="108">
        <v>10</v>
      </c>
      <c r="C1096" s="112"/>
      <c r="D1096" s="21" t="s">
        <v>2025</v>
      </c>
      <c r="E1096" s="19"/>
      <c r="F1096" s="16">
        <v>337185.34</v>
      </c>
      <c r="G1096" s="17"/>
      <c r="H1096" s="17">
        <f t="shared" si="27"/>
        <v>1199698.5899999994</v>
      </c>
      <c r="I1096" s="5"/>
    </row>
    <row r="1097" spans="1:9" ht="15">
      <c r="A1097" s="36">
        <v>42290</v>
      </c>
      <c r="B1097" s="108">
        <v>10</v>
      </c>
      <c r="C1097" s="112" t="s">
        <v>1970</v>
      </c>
      <c r="D1097" s="19" t="s">
        <v>49</v>
      </c>
      <c r="E1097" s="19" t="s">
        <v>1971</v>
      </c>
      <c r="F1097" s="16"/>
      <c r="G1097" s="17">
        <v>3716.99</v>
      </c>
      <c r="H1097" s="17">
        <f t="shared" si="27"/>
        <v>1195981.5999999994</v>
      </c>
      <c r="I1097" s="5"/>
    </row>
    <row r="1098" spans="1:9" ht="15">
      <c r="A1098" s="36">
        <v>42291</v>
      </c>
      <c r="B1098" s="108">
        <v>10</v>
      </c>
      <c r="C1098" s="112" t="s">
        <v>1972</v>
      </c>
      <c r="D1098" s="19" t="s">
        <v>1973</v>
      </c>
      <c r="E1098" s="19"/>
      <c r="F1098" s="16"/>
      <c r="G1098" s="17">
        <v>187308.84</v>
      </c>
      <c r="H1098" s="17">
        <f t="shared" si="27"/>
        <v>1008672.7599999994</v>
      </c>
      <c r="I1098" s="5"/>
    </row>
    <row r="1099" spans="1:9" ht="15">
      <c r="A1099" s="36">
        <v>42291</v>
      </c>
      <c r="B1099" s="108">
        <v>10</v>
      </c>
      <c r="C1099" s="112" t="s">
        <v>1974</v>
      </c>
      <c r="D1099" s="19" t="s">
        <v>1975</v>
      </c>
      <c r="E1099" s="19"/>
      <c r="F1099" s="16"/>
      <c r="G1099" s="17">
        <v>183093.87</v>
      </c>
      <c r="H1099" s="17">
        <f t="shared" si="27"/>
        <v>825578.8899999994</v>
      </c>
      <c r="I1099" s="5"/>
    </row>
    <row r="1100" spans="1:9" ht="15">
      <c r="A1100" s="36">
        <v>42291</v>
      </c>
      <c r="B1100" s="108">
        <v>10</v>
      </c>
      <c r="C1100" s="112" t="s">
        <v>1976</v>
      </c>
      <c r="D1100" s="19" t="s">
        <v>1977</v>
      </c>
      <c r="E1100" s="19"/>
      <c r="F1100" s="16"/>
      <c r="G1100" s="17">
        <v>159437.47</v>
      </c>
      <c r="H1100" s="17">
        <f t="shared" si="27"/>
        <v>666141.4199999995</v>
      </c>
      <c r="I1100" s="5"/>
    </row>
    <row r="1101" spans="1:9" ht="15">
      <c r="A1101" s="36">
        <v>42291</v>
      </c>
      <c r="B1101" s="108">
        <v>10</v>
      </c>
      <c r="C1101" s="112" t="s">
        <v>1978</v>
      </c>
      <c r="D1101" s="106" t="s">
        <v>1534</v>
      </c>
      <c r="E1101" s="19" t="s">
        <v>1980</v>
      </c>
      <c r="F1101" s="16"/>
      <c r="G1101" s="17">
        <v>8416.56</v>
      </c>
      <c r="H1101" s="17">
        <f t="shared" si="27"/>
        <v>657724.8599999994</v>
      </c>
      <c r="I1101" s="5"/>
    </row>
    <row r="1102" spans="1:9" ht="15">
      <c r="A1102" s="36">
        <v>42291</v>
      </c>
      <c r="B1102" s="108">
        <v>10</v>
      </c>
      <c r="C1102" s="112" t="s">
        <v>1981</v>
      </c>
      <c r="D1102" s="19" t="s">
        <v>52</v>
      </c>
      <c r="E1102" s="19" t="s">
        <v>1980</v>
      </c>
      <c r="F1102" s="16"/>
      <c r="G1102" s="17">
        <v>2308.43</v>
      </c>
      <c r="H1102" s="17">
        <f t="shared" si="27"/>
        <v>655416.4299999994</v>
      </c>
      <c r="I1102" s="5"/>
    </row>
    <row r="1103" spans="1:9" ht="15">
      <c r="A1103" s="36">
        <v>42291</v>
      </c>
      <c r="B1103" s="108">
        <v>10</v>
      </c>
      <c r="C1103" s="112" t="s">
        <v>2023</v>
      </c>
      <c r="D1103" s="19" t="s">
        <v>20</v>
      </c>
      <c r="E1103" s="19" t="s">
        <v>2154</v>
      </c>
      <c r="F1103" s="16"/>
      <c r="G1103" s="17">
        <v>4843.8</v>
      </c>
      <c r="H1103" s="17">
        <f t="shared" si="27"/>
        <v>650572.6299999993</v>
      </c>
      <c r="I1103" s="5"/>
    </row>
    <row r="1104" spans="1:9" ht="15">
      <c r="A1104" s="36">
        <v>42291</v>
      </c>
      <c r="B1104" s="108">
        <v>10</v>
      </c>
      <c r="C1104" s="112" t="s">
        <v>1991</v>
      </c>
      <c r="D1104" s="19" t="s">
        <v>70</v>
      </c>
      <c r="E1104" s="19" t="s">
        <v>1992</v>
      </c>
      <c r="F1104" s="16"/>
      <c r="G1104" s="17">
        <v>8796.34</v>
      </c>
      <c r="H1104" s="17">
        <f t="shared" si="27"/>
        <v>641776.2899999993</v>
      </c>
      <c r="I1104" s="5"/>
    </row>
    <row r="1105" spans="1:9" ht="15">
      <c r="A1105" s="36">
        <v>42291</v>
      </c>
      <c r="B1105" s="108">
        <v>10</v>
      </c>
      <c r="C1105" s="112" t="s">
        <v>2032</v>
      </c>
      <c r="D1105" s="19" t="s">
        <v>70</v>
      </c>
      <c r="E1105" s="19" t="s">
        <v>2033</v>
      </c>
      <c r="F1105" s="16"/>
      <c r="G1105" s="17">
        <v>8796.34</v>
      </c>
      <c r="H1105" s="17">
        <f t="shared" si="27"/>
        <v>632979.9499999994</v>
      </c>
      <c r="I1105" s="5"/>
    </row>
    <row r="1106" spans="1:9" ht="15">
      <c r="A1106" s="36">
        <v>42291</v>
      </c>
      <c r="B1106" s="108">
        <v>10</v>
      </c>
      <c r="C1106" s="112" t="s">
        <v>1993</v>
      </c>
      <c r="D1106" s="19" t="s">
        <v>35</v>
      </c>
      <c r="E1106" s="19" t="s">
        <v>1994</v>
      </c>
      <c r="F1106" s="16"/>
      <c r="G1106" s="17">
        <v>1464.88</v>
      </c>
      <c r="H1106" s="17">
        <f t="shared" si="27"/>
        <v>631515.0699999994</v>
      </c>
      <c r="I1106" s="5"/>
    </row>
    <row r="1107" spans="1:9" ht="15">
      <c r="A1107" s="36">
        <v>42291</v>
      </c>
      <c r="B1107" s="108">
        <v>10</v>
      </c>
      <c r="C1107" s="112" t="s">
        <v>1995</v>
      </c>
      <c r="D1107" s="19" t="s">
        <v>70</v>
      </c>
      <c r="E1107" s="19" t="s">
        <v>1996</v>
      </c>
      <c r="F1107" s="16"/>
      <c r="G1107" s="17">
        <v>100</v>
      </c>
      <c r="H1107" s="17">
        <f t="shared" si="27"/>
        <v>631415.0699999994</v>
      </c>
      <c r="I1107" s="5"/>
    </row>
    <row r="1108" spans="1:9" ht="15">
      <c r="A1108" s="36">
        <v>42291</v>
      </c>
      <c r="B1108" s="108">
        <v>10</v>
      </c>
      <c r="C1108" s="112" t="s">
        <v>2148</v>
      </c>
      <c r="D1108" s="19" t="s">
        <v>2149</v>
      </c>
      <c r="E1108" s="19" t="s">
        <v>2150</v>
      </c>
      <c r="F1108" s="16"/>
      <c r="G1108" s="17">
        <v>11287.98</v>
      </c>
      <c r="H1108" s="17">
        <f t="shared" si="27"/>
        <v>620127.0899999994</v>
      </c>
      <c r="I1108" s="5"/>
    </row>
    <row r="1109" spans="1:9" ht="15">
      <c r="A1109" s="36">
        <v>42292</v>
      </c>
      <c r="B1109" s="108">
        <v>10</v>
      </c>
      <c r="C1109" s="112" t="s">
        <v>1997</v>
      </c>
      <c r="D1109" s="19" t="s">
        <v>1998</v>
      </c>
      <c r="E1109" s="19" t="s">
        <v>1999</v>
      </c>
      <c r="F1109" s="16"/>
      <c r="G1109" s="17">
        <v>2830.4</v>
      </c>
      <c r="H1109" s="17">
        <f t="shared" si="27"/>
        <v>617296.6899999994</v>
      </c>
      <c r="I1109" s="5"/>
    </row>
    <row r="1110" spans="1:9" ht="15">
      <c r="A1110" s="36">
        <v>42293</v>
      </c>
      <c r="B1110" s="108">
        <v>10</v>
      </c>
      <c r="C1110" s="112" t="s">
        <v>2000</v>
      </c>
      <c r="D1110" s="19" t="s">
        <v>77</v>
      </c>
      <c r="E1110" s="19" t="s">
        <v>2001</v>
      </c>
      <c r="F1110" s="16"/>
      <c r="G1110" s="17">
        <v>233158</v>
      </c>
      <c r="H1110" s="17">
        <f t="shared" si="27"/>
        <v>384138.68999999936</v>
      </c>
      <c r="I1110" s="5"/>
    </row>
    <row r="1111" spans="1:9" ht="15">
      <c r="A1111" s="36">
        <v>42293</v>
      </c>
      <c r="B1111" s="108">
        <v>10</v>
      </c>
      <c r="C1111" s="112"/>
      <c r="D1111" s="21" t="s">
        <v>2034</v>
      </c>
      <c r="E1111" s="19"/>
      <c r="F1111" s="16">
        <v>108</v>
      </c>
      <c r="G1111" s="17"/>
      <c r="H1111" s="17">
        <f t="shared" si="27"/>
        <v>384246.68999999936</v>
      </c>
      <c r="I1111" s="5"/>
    </row>
    <row r="1112" spans="1:9" ht="15">
      <c r="A1112" s="36">
        <v>42293</v>
      </c>
      <c r="B1112" s="108">
        <v>10</v>
      </c>
      <c r="C1112" s="112" t="s">
        <v>2002</v>
      </c>
      <c r="D1112" s="19" t="s">
        <v>31</v>
      </c>
      <c r="E1112" s="19" t="s">
        <v>2003</v>
      </c>
      <c r="F1112" s="16"/>
      <c r="G1112" s="17">
        <v>65148.63</v>
      </c>
      <c r="H1112" s="17">
        <f t="shared" si="27"/>
        <v>319098.05999999936</v>
      </c>
      <c r="I1112" s="5"/>
    </row>
    <row r="1113" spans="1:9" ht="15">
      <c r="A1113" s="36">
        <v>42293</v>
      </c>
      <c r="B1113" s="108">
        <v>10</v>
      </c>
      <c r="C1113" s="112" t="s">
        <v>2004</v>
      </c>
      <c r="D1113" s="19" t="s">
        <v>20</v>
      </c>
      <c r="E1113" s="19" t="s">
        <v>2156</v>
      </c>
      <c r="F1113" s="16"/>
      <c r="G1113" s="17">
        <v>4803.76</v>
      </c>
      <c r="H1113" s="17">
        <f t="shared" si="27"/>
        <v>314294.29999999935</v>
      </c>
      <c r="I1113" s="5"/>
    </row>
    <row r="1114" spans="1:9" ht="15">
      <c r="A1114" s="36">
        <v>42293</v>
      </c>
      <c r="B1114" s="108">
        <v>10</v>
      </c>
      <c r="C1114" s="112" t="s">
        <v>2005</v>
      </c>
      <c r="D1114" s="106" t="s">
        <v>2006</v>
      </c>
      <c r="E1114" s="19" t="s">
        <v>2007</v>
      </c>
      <c r="F1114" s="16"/>
      <c r="G1114" s="17">
        <v>12000</v>
      </c>
      <c r="H1114" s="17">
        <f t="shared" si="27"/>
        <v>302294.29999999935</v>
      </c>
      <c r="I1114" s="5"/>
    </row>
    <row r="1115" spans="1:9" ht="15">
      <c r="A1115" s="36">
        <v>42293</v>
      </c>
      <c r="B1115" s="108">
        <v>10</v>
      </c>
      <c r="C1115" s="112" t="s">
        <v>2008</v>
      </c>
      <c r="D1115" s="19" t="s">
        <v>2009</v>
      </c>
      <c r="E1115" s="19" t="s">
        <v>2010</v>
      </c>
      <c r="F1115" s="16"/>
      <c r="G1115" s="17">
        <v>33640</v>
      </c>
      <c r="H1115" s="17">
        <f t="shared" si="27"/>
        <v>268654.29999999935</v>
      </c>
      <c r="I1115" s="5"/>
    </row>
    <row r="1116" spans="1:9" ht="15">
      <c r="A1116" s="36">
        <v>42293</v>
      </c>
      <c r="B1116" s="108">
        <v>10</v>
      </c>
      <c r="C1116" s="112" t="s">
        <v>2011</v>
      </c>
      <c r="D1116" s="19" t="s">
        <v>1308</v>
      </c>
      <c r="E1116" s="19" t="s">
        <v>2152</v>
      </c>
      <c r="F1116" s="16"/>
      <c r="G1116" s="17">
        <v>1639.78</v>
      </c>
      <c r="H1116" s="17">
        <f t="shared" si="27"/>
        <v>267014.5199999993</v>
      </c>
      <c r="I1116" s="5"/>
    </row>
    <row r="1117" spans="1:9" ht="15">
      <c r="A1117" s="36">
        <v>42293</v>
      </c>
      <c r="B1117" s="108">
        <v>10</v>
      </c>
      <c r="C1117" s="112" t="s">
        <v>2012</v>
      </c>
      <c r="D1117" s="19" t="s">
        <v>58</v>
      </c>
      <c r="E1117" s="19" t="s">
        <v>2013</v>
      </c>
      <c r="F1117" s="16"/>
      <c r="G1117" s="17">
        <v>11600</v>
      </c>
      <c r="H1117" s="17">
        <f t="shared" si="27"/>
        <v>255414.51999999932</v>
      </c>
      <c r="I1117" s="5"/>
    </row>
    <row r="1118" spans="1:9" ht="15">
      <c r="A1118" s="36">
        <v>42293</v>
      </c>
      <c r="B1118" s="108">
        <v>10</v>
      </c>
      <c r="C1118" s="112" t="s">
        <v>2014</v>
      </c>
      <c r="D1118" s="19" t="s">
        <v>1869</v>
      </c>
      <c r="E1118" s="19" t="s">
        <v>2015</v>
      </c>
      <c r="F1118" s="16"/>
      <c r="G1118" s="17">
        <v>8479.85</v>
      </c>
      <c r="H1118" s="17">
        <f t="shared" si="27"/>
        <v>246934.6699999993</v>
      </c>
      <c r="I1118" s="5"/>
    </row>
    <row r="1119" spans="1:9" ht="15">
      <c r="A1119" s="36">
        <v>42293</v>
      </c>
      <c r="B1119" s="108">
        <v>10</v>
      </c>
      <c r="C1119" s="112" t="s">
        <v>2016</v>
      </c>
      <c r="D1119" s="19" t="s">
        <v>2017</v>
      </c>
      <c r="E1119" s="19" t="s">
        <v>2018</v>
      </c>
      <c r="F1119" s="16"/>
      <c r="G1119" s="17">
        <v>1508</v>
      </c>
      <c r="H1119" s="17">
        <f t="shared" si="27"/>
        <v>245426.6699999993</v>
      </c>
      <c r="I1119" s="5"/>
    </row>
    <row r="1120" spans="1:9" ht="15">
      <c r="A1120" s="36">
        <v>42293</v>
      </c>
      <c r="B1120" s="108">
        <v>10</v>
      </c>
      <c r="C1120" s="112" t="s">
        <v>2019</v>
      </c>
      <c r="D1120" s="19" t="s">
        <v>1817</v>
      </c>
      <c r="E1120" s="19" t="s">
        <v>2020</v>
      </c>
      <c r="F1120" s="16"/>
      <c r="G1120" s="17">
        <v>2464.18</v>
      </c>
      <c r="H1120" s="17">
        <f t="shared" si="27"/>
        <v>242962.48999999932</v>
      </c>
      <c r="I1120" s="5"/>
    </row>
    <row r="1121" spans="1:9" ht="15">
      <c r="A1121" s="36">
        <v>42296</v>
      </c>
      <c r="B1121" s="108">
        <v>10</v>
      </c>
      <c r="C1121" s="112" t="s">
        <v>2021</v>
      </c>
      <c r="D1121" s="106" t="s">
        <v>1564</v>
      </c>
      <c r="E1121" s="19" t="s">
        <v>2022</v>
      </c>
      <c r="F1121" s="16"/>
      <c r="G1121" s="17">
        <v>8300.7</v>
      </c>
      <c r="H1121" s="17">
        <f t="shared" si="27"/>
        <v>234661.7899999993</v>
      </c>
      <c r="I1121" s="5"/>
    </row>
    <row r="1122" spans="1:9" ht="15">
      <c r="A1122" s="36">
        <v>42297</v>
      </c>
      <c r="B1122" s="108">
        <v>10</v>
      </c>
      <c r="C1122" s="112"/>
      <c r="D1122" s="21" t="s">
        <v>2028</v>
      </c>
      <c r="E1122" s="19"/>
      <c r="F1122" s="16">
        <v>840747</v>
      </c>
      <c r="G1122" s="17"/>
      <c r="H1122" s="17">
        <f t="shared" si="27"/>
        <v>1075408.7899999993</v>
      </c>
      <c r="I1122" s="5"/>
    </row>
    <row r="1123" spans="1:9" ht="15">
      <c r="A1123" s="36">
        <v>42297</v>
      </c>
      <c r="B1123" s="108">
        <v>10</v>
      </c>
      <c r="C1123" s="112"/>
      <c r="D1123" s="21" t="s">
        <v>2027</v>
      </c>
      <c r="E1123" s="19"/>
      <c r="F1123" s="16">
        <v>8796.34</v>
      </c>
      <c r="G1123" s="17"/>
      <c r="H1123" s="17">
        <f t="shared" si="27"/>
        <v>1084205.1299999994</v>
      </c>
      <c r="I1123" s="5"/>
    </row>
    <row r="1124" spans="1:9" ht="15">
      <c r="A1124" s="36">
        <v>42297</v>
      </c>
      <c r="B1124" s="108">
        <v>10</v>
      </c>
      <c r="C1124" s="112" t="s">
        <v>2038</v>
      </c>
      <c r="D1124" s="19" t="s">
        <v>2041</v>
      </c>
      <c r="E1124" s="19" t="s">
        <v>629</v>
      </c>
      <c r="F1124" s="16"/>
      <c r="G1124" s="17">
        <v>21554.01</v>
      </c>
      <c r="H1124" s="17">
        <f t="shared" si="27"/>
        <v>1062651.1199999994</v>
      </c>
      <c r="I1124" s="5"/>
    </row>
    <row r="1125" spans="1:9" ht="15">
      <c r="A1125" s="36">
        <v>42298</v>
      </c>
      <c r="B1125" s="108">
        <v>10</v>
      </c>
      <c r="C1125" s="112" t="s">
        <v>2039</v>
      </c>
      <c r="D1125" s="19" t="s">
        <v>2040</v>
      </c>
      <c r="E1125" s="19" t="s">
        <v>629</v>
      </c>
      <c r="F1125" s="16"/>
      <c r="G1125" s="17">
        <v>98930.07</v>
      </c>
      <c r="H1125" s="17">
        <f t="shared" si="27"/>
        <v>963721.0499999993</v>
      </c>
      <c r="I1125" s="5"/>
    </row>
    <row r="1126" spans="1:9" ht="15">
      <c r="A1126" s="36">
        <v>42300</v>
      </c>
      <c r="B1126" s="108">
        <v>10</v>
      </c>
      <c r="C1126" s="112" t="s">
        <v>2079</v>
      </c>
      <c r="D1126" s="19" t="s">
        <v>20</v>
      </c>
      <c r="E1126" s="19" t="s">
        <v>2157</v>
      </c>
      <c r="F1126" s="16"/>
      <c r="G1126" s="17">
        <v>4959.4</v>
      </c>
      <c r="H1126" s="17">
        <f t="shared" si="27"/>
        <v>958761.6499999993</v>
      </c>
      <c r="I1126" s="5"/>
    </row>
    <row r="1127" spans="1:9" ht="15">
      <c r="A1127" s="36">
        <v>42300</v>
      </c>
      <c r="B1127" s="108">
        <v>10</v>
      </c>
      <c r="C1127" s="112"/>
      <c r="D1127" s="21" t="s">
        <v>2036</v>
      </c>
      <c r="E1127" s="19"/>
      <c r="F1127" s="16">
        <v>463</v>
      </c>
      <c r="G1127" s="17"/>
      <c r="H1127" s="17">
        <f t="shared" si="27"/>
        <v>959224.6499999993</v>
      </c>
      <c r="I1127" s="5"/>
    </row>
    <row r="1128" spans="1:9" ht="15">
      <c r="A1128" s="36">
        <v>42300</v>
      </c>
      <c r="B1128" s="108">
        <v>10</v>
      </c>
      <c r="C1128" s="112"/>
      <c r="D1128" s="21" t="s">
        <v>2037</v>
      </c>
      <c r="E1128" s="19"/>
      <c r="F1128" s="16">
        <v>202</v>
      </c>
      <c r="G1128" s="17"/>
      <c r="H1128" s="17">
        <f t="shared" si="27"/>
        <v>959426.6499999993</v>
      </c>
      <c r="I1128" s="5"/>
    </row>
    <row r="1129" spans="1:9" ht="15">
      <c r="A1129" s="36">
        <v>42300</v>
      </c>
      <c r="B1129" s="108">
        <v>10</v>
      </c>
      <c r="C1129" s="112"/>
      <c r="D1129" s="21" t="s">
        <v>2035</v>
      </c>
      <c r="E1129" s="19"/>
      <c r="F1129" s="16">
        <v>108</v>
      </c>
      <c r="G1129" s="17"/>
      <c r="H1129" s="17">
        <f t="shared" si="27"/>
        <v>959534.6499999993</v>
      </c>
      <c r="I1129" s="5"/>
    </row>
    <row r="1130" spans="1:9" ht="15">
      <c r="A1130" s="36">
        <v>42300</v>
      </c>
      <c r="B1130" s="108">
        <v>10</v>
      </c>
      <c r="C1130" s="112" t="s">
        <v>2042</v>
      </c>
      <c r="D1130" s="19" t="s">
        <v>1567</v>
      </c>
      <c r="E1130" s="19" t="s">
        <v>2043</v>
      </c>
      <c r="F1130" s="16"/>
      <c r="G1130" s="17">
        <v>3611.59</v>
      </c>
      <c r="H1130" s="17">
        <f t="shared" si="27"/>
        <v>955923.0599999994</v>
      </c>
      <c r="I1130" s="5"/>
    </row>
    <row r="1131" spans="1:9" ht="15">
      <c r="A1131" s="36">
        <v>42300</v>
      </c>
      <c r="B1131" s="108">
        <v>10</v>
      </c>
      <c r="C1131" s="112" t="s">
        <v>2044</v>
      </c>
      <c r="D1131" s="19" t="s">
        <v>1817</v>
      </c>
      <c r="E1131" s="19" t="s">
        <v>2045</v>
      </c>
      <c r="F1131" s="16"/>
      <c r="G1131" s="17">
        <v>2390.13</v>
      </c>
      <c r="H1131" s="17">
        <f t="shared" si="27"/>
        <v>953532.9299999994</v>
      </c>
      <c r="I1131" s="5"/>
    </row>
    <row r="1132" spans="1:9" ht="15">
      <c r="A1132" s="36">
        <v>42300</v>
      </c>
      <c r="B1132" s="108">
        <v>10</v>
      </c>
      <c r="C1132" s="112" t="s">
        <v>2046</v>
      </c>
      <c r="D1132" s="19" t="s">
        <v>1417</v>
      </c>
      <c r="E1132" s="19" t="s">
        <v>2047</v>
      </c>
      <c r="F1132" s="16"/>
      <c r="G1132" s="17">
        <v>2507</v>
      </c>
      <c r="H1132" s="17">
        <f t="shared" si="27"/>
        <v>951025.9299999994</v>
      </c>
      <c r="I1132" s="5"/>
    </row>
    <row r="1133" spans="1:9" ht="15">
      <c r="A1133" s="36">
        <v>42300</v>
      </c>
      <c r="B1133" s="108">
        <v>10</v>
      </c>
      <c r="C1133" s="112" t="s">
        <v>2048</v>
      </c>
      <c r="D1133" s="19" t="s">
        <v>2049</v>
      </c>
      <c r="E1133" s="19" t="s">
        <v>2050</v>
      </c>
      <c r="F1133" s="16"/>
      <c r="G1133" s="17">
        <v>6647</v>
      </c>
      <c r="H1133" s="17">
        <f t="shared" si="27"/>
        <v>944378.9299999994</v>
      </c>
      <c r="I1133" s="5"/>
    </row>
    <row r="1134" spans="1:9" ht="15">
      <c r="A1134" s="36">
        <v>42300</v>
      </c>
      <c r="B1134" s="108">
        <v>10</v>
      </c>
      <c r="C1134" s="112" t="s">
        <v>2051</v>
      </c>
      <c r="D1134" s="19" t="s">
        <v>886</v>
      </c>
      <c r="E1134" s="19" t="s">
        <v>2052</v>
      </c>
      <c r="F1134" s="16"/>
      <c r="G1134" s="17">
        <v>2675.99</v>
      </c>
      <c r="H1134" s="17">
        <f t="shared" si="27"/>
        <v>941702.9399999994</v>
      </c>
      <c r="I1134" s="5"/>
    </row>
    <row r="1135" spans="1:9" ht="15">
      <c r="A1135" s="36">
        <v>42300</v>
      </c>
      <c r="B1135" s="108">
        <v>10</v>
      </c>
      <c r="C1135" s="112" t="s">
        <v>2053</v>
      </c>
      <c r="D1135" s="19" t="s">
        <v>2054</v>
      </c>
      <c r="E1135" s="19" t="s">
        <v>2055</v>
      </c>
      <c r="F1135" s="16"/>
      <c r="G1135" s="17">
        <v>10335.99</v>
      </c>
      <c r="H1135" s="17">
        <f t="shared" si="27"/>
        <v>931366.9499999994</v>
      </c>
      <c r="I1135" s="5"/>
    </row>
    <row r="1136" spans="1:9" ht="15">
      <c r="A1136" s="36">
        <v>42300</v>
      </c>
      <c r="B1136" s="108">
        <v>10</v>
      </c>
      <c r="C1136" s="112" t="s">
        <v>2056</v>
      </c>
      <c r="D1136" s="106" t="s">
        <v>1701</v>
      </c>
      <c r="E1136" s="19" t="s">
        <v>2057</v>
      </c>
      <c r="F1136" s="16"/>
      <c r="G1136" s="17">
        <v>1633</v>
      </c>
      <c r="H1136" s="17">
        <f t="shared" si="27"/>
        <v>929733.9499999994</v>
      </c>
      <c r="I1136" s="5"/>
    </row>
    <row r="1137" spans="1:9" ht="15">
      <c r="A1137" s="36">
        <v>42300</v>
      </c>
      <c r="B1137" s="108">
        <v>10</v>
      </c>
      <c r="C1137" s="112" t="s">
        <v>2058</v>
      </c>
      <c r="D1137" s="19" t="s">
        <v>2059</v>
      </c>
      <c r="E1137" s="19" t="s">
        <v>2060</v>
      </c>
      <c r="F1137" s="16"/>
      <c r="G1137" s="17">
        <v>1500</v>
      </c>
      <c r="H1137" s="17">
        <f t="shared" si="27"/>
        <v>928233.9499999994</v>
      </c>
      <c r="I1137" s="5"/>
    </row>
    <row r="1138" spans="1:9" ht="15">
      <c r="A1138" s="36">
        <v>42300</v>
      </c>
      <c r="B1138" s="108">
        <v>10</v>
      </c>
      <c r="C1138" s="112" t="s">
        <v>2061</v>
      </c>
      <c r="D1138" s="19" t="s">
        <v>834</v>
      </c>
      <c r="E1138" s="19" t="s">
        <v>2062</v>
      </c>
      <c r="F1138" s="16"/>
      <c r="G1138" s="17">
        <v>6885.4</v>
      </c>
      <c r="H1138" s="17">
        <f t="shared" si="27"/>
        <v>921348.5499999993</v>
      </c>
      <c r="I1138" s="5"/>
    </row>
    <row r="1139" spans="1:9" ht="15">
      <c r="A1139" s="36">
        <v>42300</v>
      </c>
      <c r="B1139" s="108">
        <v>10</v>
      </c>
      <c r="C1139" s="112" t="s">
        <v>2063</v>
      </c>
      <c r="D1139" s="19" t="s">
        <v>2064</v>
      </c>
      <c r="E1139" s="19" t="s">
        <v>2065</v>
      </c>
      <c r="F1139" s="16"/>
      <c r="G1139" s="17">
        <v>3500</v>
      </c>
      <c r="H1139" s="17">
        <f t="shared" si="27"/>
        <v>917848.5499999993</v>
      </c>
      <c r="I1139" s="5"/>
    </row>
    <row r="1140" spans="1:9" ht="15">
      <c r="A1140" s="36">
        <v>42300</v>
      </c>
      <c r="B1140" s="108">
        <v>10</v>
      </c>
      <c r="C1140" s="112" t="s">
        <v>2073</v>
      </c>
      <c r="D1140" s="106" t="s">
        <v>1564</v>
      </c>
      <c r="E1140" s="19" t="s">
        <v>2074</v>
      </c>
      <c r="F1140" s="16"/>
      <c r="G1140" s="17">
        <v>4190.7</v>
      </c>
      <c r="H1140" s="17">
        <f t="shared" si="27"/>
        <v>913657.8499999994</v>
      </c>
      <c r="I1140" s="5"/>
    </row>
    <row r="1141" spans="1:9" ht="15">
      <c r="A1141" s="36">
        <v>42300</v>
      </c>
      <c r="B1141" s="108">
        <v>10</v>
      </c>
      <c r="C1141" s="112" t="s">
        <v>2066</v>
      </c>
      <c r="D1141" s="19" t="s">
        <v>1872</v>
      </c>
      <c r="E1141" s="19" t="s">
        <v>2067</v>
      </c>
      <c r="F1141" s="16"/>
      <c r="G1141" s="17">
        <v>8736.82</v>
      </c>
      <c r="H1141" s="17">
        <f t="shared" si="27"/>
        <v>904921.0299999994</v>
      </c>
      <c r="I1141" s="5"/>
    </row>
    <row r="1142" spans="1:9" ht="15">
      <c r="A1142" s="36">
        <v>42300</v>
      </c>
      <c r="B1142" s="108">
        <v>10</v>
      </c>
      <c r="C1142" s="112" t="s">
        <v>2075</v>
      </c>
      <c r="D1142" s="19" t="s">
        <v>2076</v>
      </c>
      <c r="E1142" s="19" t="s">
        <v>2077</v>
      </c>
      <c r="F1142" s="16"/>
      <c r="G1142" s="17">
        <v>8705</v>
      </c>
      <c r="H1142" s="17">
        <f t="shared" si="27"/>
        <v>896216.0299999994</v>
      </c>
      <c r="I1142" s="5"/>
    </row>
    <row r="1143" spans="1:9" ht="15">
      <c r="A1143" s="36">
        <v>42300</v>
      </c>
      <c r="B1143" s="108">
        <v>10</v>
      </c>
      <c r="C1143" s="112" t="s">
        <v>2068</v>
      </c>
      <c r="D1143" s="19" t="s">
        <v>2069</v>
      </c>
      <c r="E1143" s="19" t="s">
        <v>2070</v>
      </c>
      <c r="F1143" s="16"/>
      <c r="G1143" s="17">
        <v>24228</v>
      </c>
      <c r="H1143" s="17">
        <f t="shared" si="27"/>
        <v>871988.0299999994</v>
      </c>
      <c r="I1143" s="5"/>
    </row>
    <row r="1144" spans="1:9" ht="15">
      <c r="A1144" s="36">
        <v>42300</v>
      </c>
      <c r="B1144" s="108">
        <v>10</v>
      </c>
      <c r="C1144" s="112" t="s">
        <v>2071</v>
      </c>
      <c r="D1144" s="19" t="s">
        <v>2072</v>
      </c>
      <c r="E1144" s="19" t="s">
        <v>2078</v>
      </c>
      <c r="F1144" s="16"/>
      <c r="G1144" s="17">
        <v>1240</v>
      </c>
      <c r="H1144" s="17">
        <f t="shared" si="27"/>
        <v>870748.0299999994</v>
      </c>
      <c r="I1144" s="5"/>
    </row>
    <row r="1145" spans="1:9" ht="15">
      <c r="A1145" s="36">
        <v>42300</v>
      </c>
      <c r="B1145" s="108">
        <v>10</v>
      </c>
      <c r="C1145" s="112" t="s">
        <v>2094</v>
      </c>
      <c r="D1145" s="19" t="s">
        <v>2096</v>
      </c>
      <c r="E1145" s="19" t="s">
        <v>2095</v>
      </c>
      <c r="F1145" s="16"/>
      <c r="G1145" s="17">
        <v>4408</v>
      </c>
      <c r="H1145" s="17">
        <f t="shared" si="27"/>
        <v>866340.0299999994</v>
      </c>
      <c r="I1145" s="5"/>
    </row>
    <row r="1146" spans="1:9" ht="15">
      <c r="A1146" s="36">
        <v>42303</v>
      </c>
      <c r="B1146" s="108">
        <v>10</v>
      </c>
      <c r="C1146" s="112" t="s">
        <v>2080</v>
      </c>
      <c r="D1146" s="19" t="s">
        <v>20</v>
      </c>
      <c r="E1146" s="19" t="s">
        <v>2158</v>
      </c>
      <c r="F1146" s="16"/>
      <c r="G1146" s="17">
        <v>4946.91</v>
      </c>
      <c r="H1146" s="17">
        <f t="shared" si="27"/>
        <v>861393.1199999994</v>
      </c>
      <c r="I1146" s="5"/>
    </row>
    <row r="1147" spans="1:9" ht="15">
      <c r="A1147" s="36">
        <v>42304</v>
      </c>
      <c r="B1147" s="108">
        <v>10</v>
      </c>
      <c r="C1147" s="112"/>
      <c r="D1147" s="21" t="s">
        <v>2081</v>
      </c>
      <c r="E1147" s="19"/>
      <c r="F1147" s="16">
        <v>4190.7</v>
      </c>
      <c r="G1147" s="17"/>
      <c r="H1147" s="17">
        <f t="shared" si="27"/>
        <v>865583.8199999994</v>
      </c>
      <c r="I1147" s="5"/>
    </row>
    <row r="1148" spans="1:9" ht="15">
      <c r="A1148" s="36">
        <v>42304</v>
      </c>
      <c r="B1148" s="108">
        <v>10</v>
      </c>
      <c r="C1148" s="112" t="s">
        <v>2082</v>
      </c>
      <c r="D1148" s="19" t="s">
        <v>2083</v>
      </c>
      <c r="E1148" s="19" t="s">
        <v>2084</v>
      </c>
      <c r="F1148" s="16"/>
      <c r="G1148" s="17">
        <v>608</v>
      </c>
      <c r="H1148" s="17">
        <f t="shared" si="27"/>
        <v>864975.8199999994</v>
      </c>
      <c r="I1148" s="5"/>
    </row>
    <row r="1149" spans="1:9" ht="15">
      <c r="A1149" s="36">
        <v>42304</v>
      </c>
      <c r="B1149" s="108">
        <v>10</v>
      </c>
      <c r="C1149" s="112" t="s">
        <v>2085</v>
      </c>
      <c r="D1149" s="106" t="s">
        <v>352</v>
      </c>
      <c r="E1149" s="19" t="s">
        <v>2086</v>
      </c>
      <c r="F1149" s="16"/>
      <c r="G1149" s="17">
        <v>700</v>
      </c>
      <c r="H1149" s="17">
        <f t="shared" si="27"/>
        <v>864275.8199999994</v>
      </c>
      <c r="I1149" s="5"/>
    </row>
    <row r="1150" spans="1:9" ht="15">
      <c r="A1150" s="36">
        <v>42304</v>
      </c>
      <c r="B1150" s="108">
        <v>10</v>
      </c>
      <c r="C1150" s="112" t="s">
        <v>2087</v>
      </c>
      <c r="D1150" s="19" t="s">
        <v>2088</v>
      </c>
      <c r="E1150" s="19" t="s">
        <v>2089</v>
      </c>
      <c r="F1150" s="16"/>
      <c r="G1150" s="17">
        <v>608</v>
      </c>
      <c r="H1150" s="17">
        <f t="shared" si="27"/>
        <v>863667.8199999994</v>
      </c>
      <c r="I1150" s="5"/>
    </row>
    <row r="1151" spans="1:9" ht="15">
      <c r="A1151" s="36">
        <v>42304</v>
      </c>
      <c r="B1151" s="108">
        <v>10</v>
      </c>
      <c r="C1151" s="112" t="s">
        <v>2090</v>
      </c>
      <c r="D1151" s="19" t="s">
        <v>2091</v>
      </c>
      <c r="E1151" s="19" t="s">
        <v>2086</v>
      </c>
      <c r="F1151" s="16"/>
      <c r="G1151" s="17">
        <v>700</v>
      </c>
      <c r="H1151" s="17">
        <f t="shared" si="27"/>
        <v>862967.8199999994</v>
      </c>
      <c r="I1151" s="5"/>
    </row>
    <row r="1152" spans="1:9" ht="15">
      <c r="A1152" s="36">
        <v>42304</v>
      </c>
      <c r="B1152" s="108">
        <v>10</v>
      </c>
      <c r="C1152" s="112" t="s">
        <v>2092</v>
      </c>
      <c r="D1152" s="19" t="s">
        <v>2093</v>
      </c>
      <c r="E1152" s="19" t="s">
        <v>2097</v>
      </c>
      <c r="F1152" s="16"/>
      <c r="G1152" s="17">
        <v>26500</v>
      </c>
      <c r="H1152" s="17">
        <f t="shared" si="27"/>
        <v>836467.8199999994</v>
      </c>
      <c r="I1152" s="5"/>
    </row>
    <row r="1153" spans="1:9" ht="15">
      <c r="A1153" s="36">
        <v>42304</v>
      </c>
      <c r="B1153" s="108">
        <v>11</v>
      </c>
      <c r="C1153" s="112" t="s">
        <v>2098</v>
      </c>
      <c r="D1153" s="19" t="s">
        <v>20</v>
      </c>
      <c r="E1153" s="19" t="s">
        <v>2159</v>
      </c>
      <c r="F1153" s="16"/>
      <c r="G1153" s="17">
        <v>4916</v>
      </c>
      <c r="H1153" s="17">
        <f t="shared" si="27"/>
        <v>831551.8199999994</v>
      </c>
      <c r="I1153" s="5"/>
    </row>
    <row r="1154" spans="1:9" ht="15">
      <c r="A1154" s="36">
        <v>42306</v>
      </c>
      <c r="B1154" s="108">
        <v>10</v>
      </c>
      <c r="C1154" s="112" t="s">
        <v>2111</v>
      </c>
      <c r="D1154" s="19" t="s">
        <v>2112</v>
      </c>
      <c r="E1154" s="19"/>
      <c r="F1154" s="16"/>
      <c r="G1154" s="17">
        <v>151920.6</v>
      </c>
      <c r="H1154" s="17">
        <f aca="true" t="shared" si="28" ref="H1154:H1183">H1153+F1154-G1154</f>
        <v>679631.2199999994</v>
      </c>
      <c r="I1154" s="5"/>
    </row>
    <row r="1155" spans="1:9" ht="15">
      <c r="A1155" s="36">
        <v>42306</v>
      </c>
      <c r="B1155" s="108">
        <v>10</v>
      </c>
      <c r="C1155" s="112" t="s">
        <v>2099</v>
      </c>
      <c r="D1155" s="19" t="s">
        <v>70</v>
      </c>
      <c r="E1155" s="19" t="s">
        <v>2100</v>
      </c>
      <c r="F1155" s="16"/>
      <c r="G1155" s="17">
        <v>8571.85</v>
      </c>
      <c r="H1155" s="17">
        <f t="shared" si="28"/>
        <v>671059.3699999994</v>
      </c>
      <c r="I1155" s="5"/>
    </row>
    <row r="1156" spans="1:9" ht="15">
      <c r="A1156" s="36">
        <v>42306</v>
      </c>
      <c r="B1156" s="108">
        <v>10</v>
      </c>
      <c r="C1156" s="112" t="s">
        <v>2101</v>
      </c>
      <c r="D1156" s="19" t="s">
        <v>70</v>
      </c>
      <c r="E1156" s="19" t="s">
        <v>1996</v>
      </c>
      <c r="F1156" s="16"/>
      <c r="G1156" s="17">
        <v>100</v>
      </c>
      <c r="H1156" s="17">
        <f t="shared" si="28"/>
        <v>670959.3699999994</v>
      </c>
      <c r="I1156" s="5"/>
    </row>
    <row r="1157" spans="1:9" ht="15">
      <c r="A1157" s="36">
        <v>42306</v>
      </c>
      <c r="B1157" s="108">
        <v>10</v>
      </c>
      <c r="C1157" s="112"/>
      <c r="D1157" s="21" t="s">
        <v>2153</v>
      </c>
      <c r="E1157" s="19"/>
      <c r="F1157" s="16">
        <v>337185.34</v>
      </c>
      <c r="G1157" s="17"/>
      <c r="H1157" s="17">
        <f t="shared" si="28"/>
        <v>1008144.7099999995</v>
      </c>
      <c r="I1157" s="5"/>
    </row>
    <row r="1158" spans="1:9" ht="15">
      <c r="A1158" s="36">
        <v>42307</v>
      </c>
      <c r="B1158" s="108">
        <v>10</v>
      </c>
      <c r="C1158" s="112" t="s">
        <v>2102</v>
      </c>
      <c r="D1158" s="19" t="s">
        <v>2103</v>
      </c>
      <c r="E1158" s="19"/>
      <c r="F1158" s="16"/>
      <c r="G1158" s="17">
        <v>167540.87</v>
      </c>
      <c r="H1158" s="17">
        <f t="shared" si="28"/>
        <v>840603.8399999995</v>
      </c>
      <c r="I1158" s="5"/>
    </row>
    <row r="1159" spans="1:9" ht="15">
      <c r="A1159" s="36">
        <v>42307</v>
      </c>
      <c r="B1159" s="108">
        <v>10</v>
      </c>
      <c r="C1159" s="112" t="s">
        <v>2104</v>
      </c>
      <c r="D1159" s="19" t="s">
        <v>2105</v>
      </c>
      <c r="E1159" s="19"/>
      <c r="F1159" s="16"/>
      <c r="G1159" s="17">
        <v>176913.44</v>
      </c>
      <c r="H1159" s="17">
        <f t="shared" si="28"/>
        <v>663690.3999999994</v>
      </c>
      <c r="I1159" s="5"/>
    </row>
    <row r="1160" spans="1:9" ht="15">
      <c r="A1160" s="36">
        <v>42307</v>
      </c>
      <c r="B1160" s="108">
        <v>10</v>
      </c>
      <c r="C1160" s="112" t="s">
        <v>2106</v>
      </c>
      <c r="D1160" s="19" t="s">
        <v>35</v>
      </c>
      <c r="E1160" s="19" t="s">
        <v>2107</v>
      </c>
      <c r="F1160" s="16"/>
      <c r="G1160" s="17">
        <v>1464.88</v>
      </c>
      <c r="H1160" s="17">
        <f t="shared" si="28"/>
        <v>662225.5199999994</v>
      </c>
      <c r="I1160" s="5"/>
    </row>
    <row r="1161" spans="1:9" ht="15">
      <c r="A1161" s="36">
        <v>42307</v>
      </c>
      <c r="B1161" s="108">
        <v>10</v>
      </c>
      <c r="C1161" s="112" t="s">
        <v>2108</v>
      </c>
      <c r="D1161" s="106" t="s">
        <v>1534</v>
      </c>
      <c r="E1161" s="19" t="s">
        <v>2110</v>
      </c>
      <c r="F1161" s="16"/>
      <c r="G1161" s="17">
        <v>4664.27</v>
      </c>
      <c r="H1161" s="17">
        <f t="shared" si="28"/>
        <v>657561.2499999994</v>
      </c>
      <c r="I1161" s="5"/>
    </row>
    <row r="1162" spans="1:9" ht="15">
      <c r="A1162" s="36">
        <v>42307</v>
      </c>
      <c r="B1162" s="108">
        <v>10</v>
      </c>
      <c r="C1162" s="112" t="s">
        <v>2109</v>
      </c>
      <c r="D1162" s="19" t="s">
        <v>52</v>
      </c>
      <c r="E1162" s="19" t="s">
        <v>2110</v>
      </c>
      <c r="F1162" s="16"/>
      <c r="G1162" s="17">
        <v>2311.3</v>
      </c>
      <c r="H1162" s="17">
        <f t="shared" si="28"/>
        <v>655249.9499999994</v>
      </c>
      <c r="I1162" s="5"/>
    </row>
    <row r="1163" spans="1:9" ht="15">
      <c r="A1163" s="36">
        <v>42307</v>
      </c>
      <c r="B1163" s="108">
        <v>10</v>
      </c>
      <c r="C1163" s="112"/>
      <c r="D1163" s="21" t="s">
        <v>2122</v>
      </c>
      <c r="E1163" s="19"/>
      <c r="F1163" s="16">
        <v>24</v>
      </c>
      <c r="G1163" s="17"/>
      <c r="H1163" s="17">
        <f t="shared" si="28"/>
        <v>655273.9499999994</v>
      </c>
      <c r="I1163" s="5"/>
    </row>
    <row r="1164" spans="1:9" ht="15">
      <c r="A1164" s="36">
        <v>42307</v>
      </c>
      <c r="B1164" s="108">
        <v>10</v>
      </c>
      <c r="C1164" s="112"/>
      <c r="D1164" s="21" t="s">
        <v>2124</v>
      </c>
      <c r="E1164" s="19"/>
      <c r="F1164" s="16">
        <v>110</v>
      </c>
      <c r="G1164" s="17"/>
      <c r="H1164" s="17">
        <f t="shared" si="28"/>
        <v>655383.9499999994</v>
      </c>
      <c r="I1164" s="5"/>
    </row>
    <row r="1165" spans="1:9" ht="15">
      <c r="A1165" s="36">
        <v>42307</v>
      </c>
      <c r="B1165" s="108">
        <v>10</v>
      </c>
      <c r="C1165" s="112"/>
      <c r="D1165" s="21" t="s">
        <v>2123</v>
      </c>
      <c r="E1165" s="19"/>
      <c r="F1165" s="16">
        <v>91</v>
      </c>
      <c r="G1165" s="17"/>
      <c r="H1165" s="17">
        <f t="shared" si="28"/>
        <v>655474.9499999994</v>
      </c>
      <c r="I1165" s="5"/>
    </row>
    <row r="1166" spans="1:9" ht="15">
      <c r="A1166" s="36">
        <v>42307</v>
      </c>
      <c r="B1166" s="108">
        <v>11</v>
      </c>
      <c r="C1166" s="112" t="s">
        <v>2125</v>
      </c>
      <c r="D1166" s="19" t="s">
        <v>2163</v>
      </c>
      <c r="E1166" s="19" t="s">
        <v>2126</v>
      </c>
      <c r="F1166" s="16"/>
      <c r="G1166" s="17">
        <v>6907.8</v>
      </c>
      <c r="H1166" s="17">
        <f t="shared" si="28"/>
        <v>648567.1499999993</v>
      </c>
      <c r="I1166" s="5"/>
    </row>
    <row r="1167" spans="1:9" ht="15">
      <c r="A1167" s="36">
        <v>42307</v>
      </c>
      <c r="B1167" s="108">
        <v>11</v>
      </c>
      <c r="C1167" s="112" t="s">
        <v>2127</v>
      </c>
      <c r="D1167" s="19" t="s">
        <v>20</v>
      </c>
      <c r="E1167" s="19" t="s">
        <v>2160</v>
      </c>
      <c r="F1167" s="16"/>
      <c r="G1167" s="17">
        <v>4955.09</v>
      </c>
      <c r="H1167" s="17">
        <f t="shared" si="28"/>
        <v>643612.0599999994</v>
      </c>
      <c r="I1167" s="5"/>
    </row>
    <row r="1168" spans="1:9" ht="15">
      <c r="A1168" s="36">
        <v>42307</v>
      </c>
      <c r="B1168" s="108">
        <v>10</v>
      </c>
      <c r="C1168" s="112" t="s">
        <v>2128</v>
      </c>
      <c r="D1168" s="19" t="s">
        <v>1567</v>
      </c>
      <c r="E1168" s="19" t="s">
        <v>2129</v>
      </c>
      <c r="F1168" s="16"/>
      <c r="G1168" s="17">
        <v>4410.14</v>
      </c>
      <c r="H1168" s="17">
        <f t="shared" si="28"/>
        <v>639201.9199999993</v>
      </c>
      <c r="I1168" s="5"/>
    </row>
    <row r="1169" spans="1:9" ht="15">
      <c r="A1169" s="36">
        <v>42307</v>
      </c>
      <c r="B1169" s="108">
        <v>10</v>
      </c>
      <c r="C1169" s="112" t="s">
        <v>2130</v>
      </c>
      <c r="D1169" s="19" t="s">
        <v>1567</v>
      </c>
      <c r="E1169" s="19" t="s">
        <v>2129</v>
      </c>
      <c r="F1169" s="16"/>
      <c r="G1169" s="17">
        <v>4314.7</v>
      </c>
      <c r="H1169" s="17">
        <f t="shared" si="28"/>
        <v>634887.2199999994</v>
      </c>
      <c r="I1169" s="5"/>
    </row>
    <row r="1170" spans="1:9" ht="15">
      <c r="A1170" s="36">
        <v>42307</v>
      </c>
      <c r="B1170" s="108">
        <v>10</v>
      </c>
      <c r="C1170" s="112" t="s">
        <v>2142</v>
      </c>
      <c r="D1170" s="19" t="s">
        <v>1614</v>
      </c>
      <c r="E1170" s="19" t="s">
        <v>2131</v>
      </c>
      <c r="F1170" s="16"/>
      <c r="G1170" s="17">
        <v>2900</v>
      </c>
      <c r="H1170" s="17">
        <f t="shared" si="28"/>
        <v>631987.2199999994</v>
      </c>
      <c r="I1170" s="5"/>
    </row>
    <row r="1171" spans="1:9" ht="15">
      <c r="A1171" s="36">
        <v>42307</v>
      </c>
      <c r="B1171" s="108">
        <v>10</v>
      </c>
      <c r="C1171" s="112" t="s">
        <v>2143</v>
      </c>
      <c r="D1171" s="19" t="s">
        <v>2054</v>
      </c>
      <c r="E1171" s="19" t="s">
        <v>2132</v>
      </c>
      <c r="F1171" s="16"/>
      <c r="G1171" s="17">
        <v>1890</v>
      </c>
      <c r="H1171" s="17">
        <f t="shared" si="28"/>
        <v>630097.2199999994</v>
      </c>
      <c r="I1171" s="5"/>
    </row>
    <row r="1172" spans="1:9" ht="15">
      <c r="A1172" s="36">
        <v>42307</v>
      </c>
      <c r="B1172" s="108">
        <v>10</v>
      </c>
      <c r="C1172" s="112" t="s">
        <v>2140</v>
      </c>
      <c r="D1172" s="19" t="s">
        <v>2133</v>
      </c>
      <c r="E1172" s="19" t="s">
        <v>2134</v>
      </c>
      <c r="F1172" s="16"/>
      <c r="G1172" s="17">
        <v>2473.69</v>
      </c>
      <c r="H1172" s="17">
        <f t="shared" si="28"/>
        <v>627623.5299999994</v>
      </c>
      <c r="I1172" s="5"/>
    </row>
    <row r="1173" spans="1:9" ht="15">
      <c r="A1173" s="36">
        <v>42307</v>
      </c>
      <c r="B1173" s="108">
        <v>10</v>
      </c>
      <c r="C1173" s="112" t="s">
        <v>2135</v>
      </c>
      <c r="D1173" s="19" t="s">
        <v>44</v>
      </c>
      <c r="E1173" s="19" t="s">
        <v>2136</v>
      </c>
      <c r="F1173" s="16"/>
      <c r="G1173" s="17">
        <v>2928.08</v>
      </c>
      <c r="H1173" s="17">
        <f t="shared" si="28"/>
        <v>624695.4499999995</v>
      </c>
      <c r="I1173" s="5"/>
    </row>
    <row r="1174" spans="1:9" ht="15">
      <c r="A1174" s="36">
        <v>42308</v>
      </c>
      <c r="B1174" s="108">
        <v>11</v>
      </c>
      <c r="C1174" s="112" t="s">
        <v>2137</v>
      </c>
      <c r="D1174" s="19" t="s">
        <v>20</v>
      </c>
      <c r="E1174" s="19" t="s">
        <v>2161</v>
      </c>
      <c r="F1174" s="16"/>
      <c r="G1174" s="17">
        <v>4857.96</v>
      </c>
      <c r="H1174" s="17">
        <f t="shared" si="28"/>
        <v>619837.4899999995</v>
      </c>
      <c r="I1174" s="5"/>
    </row>
    <row r="1175" spans="1:9" ht="15">
      <c r="A1175" s="36">
        <v>42308</v>
      </c>
      <c r="B1175" s="108">
        <v>11</v>
      </c>
      <c r="C1175" s="112" t="s">
        <v>2138</v>
      </c>
      <c r="D1175" s="19" t="s">
        <v>469</v>
      </c>
      <c r="E1175" s="19" t="s">
        <v>2139</v>
      </c>
      <c r="F1175" s="16"/>
      <c r="G1175" s="17">
        <v>1487.5</v>
      </c>
      <c r="H1175" s="17">
        <f t="shared" si="28"/>
        <v>618349.9899999995</v>
      </c>
      <c r="I1175" s="5"/>
    </row>
    <row r="1176" spans="1:9" ht="15">
      <c r="A1176" s="36">
        <v>42308</v>
      </c>
      <c r="B1176" s="108">
        <v>11</v>
      </c>
      <c r="C1176" s="112" t="s">
        <v>2145</v>
      </c>
      <c r="D1176" s="106" t="s">
        <v>1567</v>
      </c>
      <c r="E1176" s="19" t="s">
        <v>2147</v>
      </c>
      <c r="F1176" s="16"/>
      <c r="G1176" s="17">
        <v>1209.81</v>
      </c>
      <c r="H1176" s="17">
        <f t="shared" si="28"/>
        <v>617140.1799999995</v>
      </c>
      <c r="I1176" s="5"/>
    </row>
    <row r="1177" spans="1:9" ht="15">
      <c r="A1177" s="36">
        <v>42308</v>
      </c>
      <c r="B1177" s="108">
        <v>11</v>
      </c>
      <c r="C1177" s="112" t="s">
        <v>2146</v>
      </c>
      <c r="D1177" s="19" t="s">
        <v>62</v>
      </c>
      <c r="E1177" s="19" t="s">
        <v>2151</v>
      </c>
      <c r="F1177" s="16"/>
      <c r="G1177" s="17">
        <v>5935.64</v>
      </c>
      <c r="H1177" s="17">
        <f t="shared" si="28"/>
        <v>611204.5399999995</v>
      </c>
      <c r="I1177" s="5"/>
    </row>
    <row r="1178" spans="1:9" ht="15">
      <c r="A1178" s="36"/>
      <c r="B1178" s="108"/>
      <c r="C1178" s="112"/>
      <c r="D1178" s="19"/>
      <c r="E1178" s="19"/>
      <c r="F1178" s="16"/>
      <c r="G1178" s="17"/>
      <c r="H1178" s="17">
        <f t="shared" si="28"/>
        <v>611204.5399999995</v>
      </c>
      <c r="I1178" s="5"/>
    </row>
    <row r="1179" spans="1:9" ht="15">
      <c r="A1179" s="36"/>
      <c r="B1179" s="108"/>
      <c r="C1179" s="112"/>
      <c r="D1179" s="21"/>
      <c r="E1179" s="19"/>
      <c r="F1179" s="16"/>
      <c r="G1179" s="17"/>
      <c r="H1179" s="17">
        <f t="shared" si="28"/>
        <v>611204.5399999995</v>
      </c>
      <c r="I1179" s="5"/>
    </row>
    <row r="1180" spans="1:9" ht="15">
      <c r="A1180" s="36"/>
      <c r="B1180" s="108"/>
      <c r="C1180" s="112"/>
      <c r="D1180" s="19"/>
      <c r="E1180" s="19"/>
      <c r="F1180" s="16"/>
      <c r="G1180" s="17"/>
      <c r="H1180" s="17">
        <f t="shared" si="28"/>
        <v>611204.5399999995</v>
      </c>
      <c r="I1180" s="5"/>
    </row>
    <row r="1181" spans="1:9" ht="15">
      <c r="A1181" s="36"/>
      <c r="B1181" s="108"/>
      <c r="C1181" s="112"/>
      <c r="D1181" s="19"/>
      <c r="E1181" s="19"/>
      <c r="F1181" s="16"/>
      <c r="G1181" s="17"/>
      <c r="H1181" s="17">
        <f t="shared" si="28"/>
        <v>611204.5399999995</v>
      </c>
      <c r="I1181" s="5"/>
    </row>
    <row r="1182" spans="1:8" ht="15">
      <c r="A1182" s="36"/>
      <c r="B1182" s="108"/>
      <c r="C1182" s="124"/>
      <c r="D1182" s="19"/>
      <c r="E1182" s="19"/>
      <c r="F1182" s="16"/>
      <c r="G1182" s="17"/>
      <c r="H1182" s="17">
        <f t="shared" si="28"/>
        <v>611204.5399999995</v>
      </c>
    </row>
    <row r="1183" spans="1:8" ht="15.75" thickBot="1">
      <c r="A1183" s="36"/>
      <c r="B1183" s="108"/>
      <c r="C1183" s="148"/>
      <c r="D1183" s="149"/>
      <c r="E1183" s="148"/>
      <c r="F1183" s="150"/>
      <c r="G1183" s="151"/>
      <c r="H1183" s="17">
        <f t="shared" si="28"/>
        <v>611204.5399999995</v>
      </c>
    </row>
    <row r="1184" spans="1:8" ht="15" thickBot="1">
      <c r="A1184" s="156" t="s">
        <v>1940</v>
      </c>
      <c r="B1184" s="157"/>
      <c r="C1184" s="163"/>
      <c r="D1184" s="163"/>
      <c r="E1184" s="163"/>
      <c r="F1184" s="163"/>
      <c r="G1184" s="163"/>
      <c r="H1184" s="158"/>
    </row>
    <row r="1185" spans="1:8" ht="15">
      <c r="A1185" s="23"/>
      <c r="B1185" s="24"/>
      <c r="C1185" s="25"/>
      <c r="D1185" s="25"/>
      <c r="E1185" s="26" t="s">
        <v>19</v>
      </c>
      <c r="F1185" s="27" t="s">
        <v>5</v>
      </c>
      <c r="G1185" s="27" t="s">
        <v>6</v>
      </c>
      <c r="H1185" s="28" t="s">
        <v>16</v>
      </c>
    </row>
    <row r="1186" spans="1:8" ht="15">
      <c r="A1186" s="29"/>
      <c r="B1186" s="14"/>
      <c r="C1186" s="15"/>
      <c r="D1186" s="19" t="s">
        <v>1941</v>
      </c>
      <c r="E1186" s="30">
        <v>641474.34</v>
      </c>
      <c r="F1186" s="18"/>
      <c r="G1186" s="31"/>
      <c r="H1186" s="18">
        <f>H1183</f>
        <v>611204.5399999995</v>
      </c>
    </row>
    <row r="1187" spans="1:8" ht="15">
      <c r="A1187" s="29"/>
      <c r="B1187" s="14"/>
      <c r="C1187" s="15"/>
      <c r="D1187" s="21" t="s">
        <v>14</v>
      </c>
      <c r="E1187" s="30"/>
      <c r="F1187" s="18"/>
      <c r="G1187" s="31"/>
      <c r="H1187" s="18">
        <f>H1186+F1187-G1187</f>
        <v>611204.5399999995</v>
      </c>
    </row>
    <row r="1188" spans="1:8" ht="15">
      <c r="A1188" s="29"/>
      <c r="B1188" s="14"/>
      <c r="C1188" s="15"/>
      <c r="D1188" s="112" t="s">
        <v>2098</v>
      </c>
      <c r="E1188" s="17">
        <v>4916</v>
      </c>
      <c r="F1188" s="18"/>
      <c r="G1188" s="31"/>
      <c r="H1188" s="18">
        <f aca="true" t="shared" si="29" ref="H1188:H1201">H1187+F1188-G1188</f>
        <v>611204.5399999995</v>
      </c>
    </row>
    <row r="1189" spans="1:8" ht="15">
      <c r="A1189" s="29"/>
      <c r="B1189" s="14"/>
      <c r="C1189" s="15"/>
      <c r="D1189" s="112" t="s">
        <v>2125</v>
      </c>
      <c r="E1189" s="17">
        <v>6907.8</v>
      </c>
      <c r="F1189" s="18"/>
      <c r="G1189" s="31"/>
      <c r="H1189" s="18">
        <f t="shared" si="29"/>
        <v>611204.5399999995</v>
      </c>
    </row>
    <row r="1190" spans="1:8" ht="15">
      <c r="A1190" s="29"/>
      <c r="B1190" s="14"/>
      <c r="C1190" s="15"/>
      <c r="D1190" s="112" t="s">
        <v>2127</v>
      </c>
      <c r="E1190" s="17">
        <v>4955.09</v>
      </c>
      <c r="F1190" s="18"/>
      <c r="G1190" s="31"/>
      <c r="H1190" s="18">
        <f t="shared" si="29"/>
        <v>611204.5399999995</v>
      </c>
    </row>
    <row r="1191" spans="1:8" ht="15">
      <c r="A1191" s="29"/>
      <c r="B1191" s="14"/>
      <c r="C1191" s="15"/>
      <c r="D1191" s="112" t="s">
        <v>2137</v>
      </c>
      <c r="E1191" s="17">
        <v>4857.96</v>
      </c>
      <c r="F1191" s="18"/>
      <c r="G1191" s="31"/>
      <c r="H1191" s="18">
        <f t="shared" si="29"/>
        <v>611204.5399999995</v>
      </c>
    </row>
    <row r="1192" spans="1:8" ht="15">
      <c r="A1192" s="29"/>
      <c r="B1192" s="14"/>
      <c r="C1192" s="15"/>
      <c r="D1192" s="112" t="s">
        <v>2138</v>
      </c>
      <c r="E1192" s="17">
        <v>1487.5</v>
      </c>
      <c r="F1192" s="18"/>
      <c r="G1192" s="31"/>
      <c r="H1192" s="18">
        <f t="shared" si="29"/>
        <v>611204.5399999995</v>
      </c>
    </row>
    <row r="1193" spans="1:8" ht="15">
      <c r="A1193" s="29"/>
      <c r="B1193" s="14"/>
      <c r="C1193" s="15"/>
      <c r="D1193" s="112" t="s">
        <v>2145</v>
      </c>
      <c r="E1193" s="17">
        <v>1209.81</v>
      </c>
      <c r="F1193" s="18"/>
      <c r="G1193" s="31"/>
      <c r="H1193" s="18">
        <f t="shared" si="29"/>
        <v>611204.5399999995</v>
      </c>
    </row>
    <row r="1194" spans="1:8" ht="15">
      <c r="A1194" s="29"/>
      <c r="B1194" s="14"/>
      <c r="C1194" s="15"/>
      <c r="D1194" s="112" t="s">
        <v>2146</v>
      </c>
      <c r="E1194" s="17">
        <v>5935.64</v>
      </c>
      <c r="F1194" s="18"/>
      <c r="G1194" s="31"/>
      <c r="H1194" s="18">
        <f t="shared" si="29"/>
        <v>611204.5399999995</v>
      </c>
    </row>
    <row r="1195" spans="1:8" ht="15">
      <c r="A1195" s="29"/>
      <c r="B1195" s="14"/>
      <c r="C1195" s="15"/>
      <c r="D1195" s="112"/>
      <c r="E1195" s="17"/>
      <c r="F1195" s="18"/>
      <c r="G1195" s="31"/>
      <c r="H1195" s="18">
        <f t="shared" si="29"/>
        <v>611204.5399999995</v>
      </c>
    </row>
    <row r="1196" spans="1:8" ht="15">
      <c r="A1196" s="29"/>
      <c r="B1196" s="14"/>
      <c r="C1196" s="15"/>
      <c r="D1196" s="112"/>
      <c r="E1196" s="17"/>
      <c r="F1196" s="18"/>
      <c r="G1196" s="31"/>
      <c r="H1196" s="18">
        <f t="shared" si="29"/>
        <v>611204.5399999995</v>
      </c>
    </row>
    <row r="1197" spans="1:8" ht="15">
      <c r="A1197" s="29"/>
      <c r="B1197" s="14"/>
      <c r="C1197" s="15"/>
      <c r="D1197" s="112"/>
      <c r="E1197" s="17"/>
      <c r="F1197" s="18"/>
      <c r="G1197" s="31"/>
      <c r="H1197" s="18">
        <f t="shared" si="29"/>
        <v>611204.5399999995</v>
      </c>
    </row>
    <row r="1198" spans="1:8" ht="15">
      <c r="A1198" s="29"/>
      <c r="B1198" s="14"/>
      <c r="C1198" s="15"/>
      <c r="D1198" s="112"/>
      <c r="E1198" s="17"/>
      <c r="F1198" s="18"/>
      <c r="G1198" s="31"/>
      <c r="H1198" s="18">
        <f t="shared" si="29"/>
        <v>611204.5399999995</v>
      </c>
    </row>
    <row r="1199" spans="1:8" ht="15">
      <c r="A1199" s="29"/>
      <c r="B1199" s="14"/>
      <c r="C1199" s="15"/>
      <c r="D1199" s="112"/>
      <c r="E1199" s="17"/>
      <c r="F1199" s="32"/>
      <c r="G1199" s="33"/>
      <c r="H1199" s="18">
        <f t="shared" si="29"/>
        <v>611204.5399999995</v>
      </c>
    </row>
    <row r="1200" spans="1:8" ht="15">
      <c r="A1200" s="29"/>
      <c r="B1200" s="14"/>
      <c r="C1200" s="15"/>
      <c r="D1200" s="112"/>
      <c r="E1200" s="17"/>
      <c r="F1200" s="32"/>
      <c r="G1200" s="33"/>
      <c r="H1200" s="18">
        <f t="shared" si="29"/>
        <v>611204.5399999995</v>
      </c>
    </row>
    <row r="1201" spans="1:8" ht="15">
      <c r="A1201" s="29"/>
      <c r="B1201" s="14"/>
      <c r="C1201" s="15"/>
      <c r="D1201" s="112"/>
      <c r="E1201" s="17"/>
      <c r="F1201" s="32"/>
      <c r="G1201" s="33"/>
      <c r="H1201" s="18">
        <f t="shared" si="29"/>
        <v>611204.5399999995</v>
      </c>
    </row>
    <row r="1202" spans="1:9" ht="15">
      <c r="A1202" s="153" t="s">
        <v>15</v>
      </c>
      <c r="B1202" s="154"/>
      <c r="C1202" s="154"/>
      <c r="D1202" s="155"/>
      <c r="E1202" s="34">
        <f>E1186-SUM(E1188:E1201)</f>
        <v>611204.5399999999</v>
      </c>
      <c r="F1202" s="34"/>
      <c r="G1202" s="35"/>
      <c r="H1202" s="34">
        <f>H1201</f>
        <v>611204.5399999995</v>
      </c>
      <c r="I1202" s="5"/>
    </row>
    <row r="1203" spans="1:9" ht="15">
      <c r="A1203" s="36">
        <v>42311</v>
      </c>
      <c r="B1203" s="108">
        <v>11</v>
      </c>
      <c r="C1203" s="112"/>
      <c r="D1203" s="19" t="s">
        <v>0</v>
      </c>
      <c r="E1203" s="19"/>
      <c r="F1203" s="16"/>
      <c r="G1203" s="17">
        <v>300</v>
      </c>
      <c r="H1203" s="17">
        <f>H1202+F1203-G1203</f>
        <v>610904.5399999995</v>
      </c>
      <c r="I1203" s="5"/>
    </row>
    <row r="1204" spans="1:9" ht="15">
      <c r="A1204" s="36">
        <v>42311</v>
      </c>
      <c r="B1204" s="108">
        <v>11</v>
      </c>
      <c r="C1204" s="112"/>
      <c r="D1204" s="19" t="s">
        <v>1</v>
      </c>
      <c r="E1204" s="19"/>
      <c r="F1204" s="16"/>
      <c r="G1204" s="17">
        <v>48</v>
      </c>
      <c r="H1204" s="17">
        <f aca="true" t="shared" si="30" ref="H1204:H1276">H1203+F1204-G1204</f>
        <v>610856.5399999995</v>
      </c>
      <c r="I1204" s="5"/>
    </row>
    <row r="1205" spans="1:9" ht="15">
      <c r="A1205" s="36">
        <v>42311</v>
      </c>
      <c r="B1205" s="108">
        <v>11</v>
      </c>
      <c r="C1205" s="112" t="s">
        <v>2167</v>
      </c>
      <c r="D1205" s="19" t="s">
        <v>1564</v>
      </c>
      <c r="E1205" s="19" t="s">
        <v>2168</v>
      </c>
      <c r="F1205" s="16"/>
      <c r="G1205" s="17">
        <v>3120.01</v>
      </c>
      <c r="H1205" s="17">
        <f t="shared" si="30"/>
        <v>607736.5299999994</v>
      </c>
      <c r="I1205" s="5"/>
    </row>
    <row r="1206" spans="1:9" ht="15">
      <c r="A1206" s="36">
        <v>42311</v>
      </c>
      <c r="B1206" s="108">
        <v>11</v>
      </c>
      <c r="C1206" s="112" t="s">
        <v>2169</v>
      </c>
      <c r="D1206" s="19" t="s">
        <v>2170</v>
      </c>
      <c r="E1206" s="19" t="s">
        <v>2195</v>
      </c>
      <c r="F1206" s="16"/>
      <c r="G1206" s="17">
        <v>11250</v>
      </c>
      <c r="H1206" s="17">
        <f t="shared" si="30"/>
        <v>596486.5299999994</v>
      </c>
      <c r="I1206" s="5"/>
    </row>
    <row r="1207" spans="1:9" ht="15">
      <c r="A1207" s="36">
        <v>42311</v>
      </c>
      <c r="B1207" s="108">
        <v>11</v>
      </c>
      <c r="C1207" s="112" t="s">
        <v>2171</v>
      </c>
      <c r="D1207" s="19" t="s">
        <v>2196</v>
      </c>
      <c r="E1207" s="19" t="s">
        <v>2172</v>
      </c>
      <c r="F1207" s="16"/>
      <c r="G1207" s="17">
        <v>6000</v>
      </c>
      <c r="H1207" s="17">
        <f t="shared" si="30"/>
        <v>590486.5299999994</v>
      </c>
      <c r="I1207" s="5"/>
    </row>
    <row r="1208" spans="1:9" ht="15">
      <c r="A1208" s="36">
        <v>42311</v>
      </c>
      <c r="B1208" s="108">
        <v>11</v>
      </c>
      <c r="C1208" s="112" t="s">
        <v>2173</v>
      </c>
      <c r="D1208" s="19" t="s">
        <v>1872</v>
      </c>
      <c r="E1208" s="19" t="s">
        <v>2174</v>
      </c>
      <c r="F1208" s="16"/>
      <c r="G1208" s="17">
        <v>8736.82</v>
      </c>
      <c r="H1208" s="17">
        <f t="shared" si="30"/>
        <v>581749.7099999995</v>
      </c>
      <c r="I1208" s="5"/>
    </row>
    <row r="1209" spans="1:9" ht="15">
      <c r="A1209" s="36">
        <v>42311</v>
      </c>
      <c r="B1209" s="108">
        <v>11</v>
      </c>
      <c r="C1209" s="112" t="s">
        <v>2175</v>
      </c>
      <c r="D1209" s="19" t="s">
        <v>2197</v>
      </c>
      <c r="E1209" s="19" t="s">
        <v>2176</v>
      </c>
      <c r="F1209" s="16"/>
      <c r="G1209" s="17">
        <v>8479.85</v>
      </c>
      <c r="H1209" s="17">
        <f t="shared" si="30"/>
        <v>573269.8599999995</v>
      </c>
      <c r="I1209" s="5"/>
    </row>
    <row r="1210" spans="1:9" ht="15">
      <c r="A1210" s="36">
        <v>42311</v>
      </c>
      <c r="B1210" s="108">
        <v>11</v>
      </c>
      <c r="C1210" s="112"/>
      <c r="D1210" s="21" t="s">
        <v>785</v>
      </c>
      <c r="E1210" s="21"/>
      <c r="F1210" s="16">
        <v>50000</v>
      </c>
      <c r="G1210" s="17"/>
      <c r="H1210" s="17">
        <f t="shared" si="30"/>
        <v>623269.8599999995</v>
      </c>
      <c r="I1210" s="5"/>
    </row>
    <row r="1211" spans="1:9" ht="15">
      <c r="A1211" s="36">
        <v>42311</v>
      </c>
      <c r="B1211" s="108">
        <v>11</v>
      </c>
      <c r="C1211" s="112"/>
      <c r="D1211" s="21" t="s">
        <v>785</v>
      </c>
      <c r="E1211" s="21"/>
      <c r="F1211" s="16">
        <v>50000</v>
      </c>
      <c r="G1211" s="17"/>
      <c r="H1211" s="17">
        <f t="shared" si="30"/>
        <v>673269.8599999995</v>
      </c>
      <c r="I1211" s="5"/>
    </row>
    <row r="1212" spans="1:9" ht="15">
      <c r="A1212" s="36">
        <v>42311</v>
      </c>
      <c r="B1212" s="108">
        <v>11</v>
      </c>
      <c r="C1212" s="112"/>
      <c r="D1212" s="21" t="s">
        <v>785</v>
      </c>
      <c r="E1212" s="21"/>
      <c r="F1212" s="16">
        <v>50000</v>
      </c>
      <c r="G1212" s="17"/>
      <c r="H1212" s="17">
        <f t="shared" si="30"/>
        <v>723269.8599999995</v>
      </c>
      <c r="I1212" s="5"/>
    </row>
    <row r="1213" spans="1:9" ht="15">
      <c r="A1213" s="36">
        <v>42311</v>
      </c>
      <c r="B1213" s="108">
        <v>11</v>
      </c>
      <c r="C1213" s="112"/>
      <c r="D1213" s="21" t="s">
        <v>785</v>
      </c>
      <c r="E1213" s="21"/>
      <c r="F1213" s="16">
        <v>50000</v>
      </c>
      <c r="G1213" s="17"/>
      <c r="H1213" s="17">
        <f t="shared" si="30"/>
        <v>773269.8599999995</v>
      </c>
      <c r="I1213" s="5"/>
    </row>
    <row r="1214" spans="1:9" ht="15">
      <c r="A1214" s="36">
        <v>42312</v>
      </c>
      <c r="B1214" s="108">
        <v>11</v>
      </c>
      <c r="C1214" s="112" t="s">
        <v>2180</v>
      </c>
      <c r="D1214" s="19" t="s">
        <v>46</v>
      </c>
      <c r="E1214" s="19" t="s">
        <v>2198</v>
      </c>
      <c r="F1214" s="16"/>
      <c r="G1214" s="17">
        <v>10236.01</v>
      </c>
      <c r="H1214" s="17">
        <f t="shared" si="30"/>
        <v>763033.8499999995</v>
      </c>
      <c r="I1214" s="5"/>
    </row>
    <row r="1215" spans="1:9" ht="15">
      <c r="A1215" s="36">
        <v>42313</v>
      </c>
      <c r="B1215" s="108">
        <v>11</v>
      </c>
      <c r="C1215" s="112" t="s">
        <v>2181</v>
      </c>
      <c r="D1215" s="19" t="s">
        <v>2182</v>
      </c>
      <c r="E1215" s="19" t="s">
        <v>2200</v>
      </c>
      <c r="F1215" s="16"/>
      <c r="G1215" s="17">
        <v>117477.09</v>
      </c>
      <c r="H1215" s="17">
        <f t="shared" si="30"/>
        <v>645556.7599999995</v>
      </c>
      <c r="I1215" s="5"/>
    </row>
    <row r="1216" spans="1:9" ht="15">
      <c r="A1216" s="36">
        <v>42313</v>
      </c>
      <c r="B1216" s="108">
        <v>11</v>
      </c>
      <c r="C1216" s="112" t="s">
        <v>2183</v>
      </c>
      <c r="D1216" s="19" t="s">
        <v>2199</v>
      </c>
      <c r="E1216" s="19" t="s">
        <v>2184</v>
      </c>
      <c r="F1216" s="16"/>
      <c r="G1216" s="17">
        <v>1299.2</v>
      </c>
      <c r="H1216" s="17">
        <f t="shared" si="30"/>
        <v>644257.5599999996</v>
      </c>
      <c r="I1216" s="5"/>
    </row>
    <row r="1217" spans="1:9" ht="15">
      <c r="A1217" s="36">
        <v>42314</v>
      </c>
      <c r="B1217" s="108">
        <v>11</v>
      </c>
      <c r="C1217" s="112" t="s">
        <v>2185</v>
      </c>
      <c r="D1217" s="19" t="s">
        <v>2186</v>
      </c>
      <c r="E1217" s="19" t="s">
        <v>2187</v>
      </c>
      <c r="F1217" s="16"/>
      <c r="G1217" s="17">
        <v>25000</v>
      </c>
      <c r="H1217" s="17">
        <f t="shared" si="30"/>
        <v>619257.5599999996</v>
      </c>
      <c r="I1217" s="5"/>
    </row>
    <row r="1218" spans="1:9" ht="15">
      <c r="A1218" s="36">
        <v>42314</v>
      </c>
      <c r="B1218" s="108">
        <v>11</v>
      </c>
      <c r="C1218" s="112"/>
      <c r="D1218" s="19" t="s">
        <v>40</v>
      </c>
      <c r="E1218" s="19"/>
      <c r="F1218" s="16"/>
      <c r="G1218" s="17">
        <v>250</v>
      </c>
      <c r="H1218" s="17">
        <f t="shared" si="30"/>
        <v>619007.5599999996</v>
      </c>
      <c r="I1218" s="5"/>
    </row>
    <row r="1219" spans="1:9" ht="15">
      <c r="A1219" s="36">
        <v>42314</v>
      </c>
      <c r="B1219" s="108">
        <v>11</v>
      </c>
      <c r="C1219" s="112"/>
      <c r="D1219" s="106" t="s">
        <v>2</v>
      </c>
      <c r="E1219" s="19"/>
      <c r="F1219" s="16"/>
      <c r="G1219" s="17">
        <v>140</v>
      </c>
      <c r="H1219" s="17">
        <f t="shared" si="30"/>
        <v>618867.5599999996</v>
      </c>
      <c r="I1219" s="5"/>
    </row>
    <row r="1220" spans="1:9" ht="15">
      <c r="A1220" s="36">
        <v>42314</v>
      </c>
      <c r="B1220" s="108">
        <v>11</v>
      </c>
      <c r="C1220" s="112" t="s">
        <v>2380</v>
      </c>
      <c r="D1220" s="19" t="s">
        <v>30</v>
      </c>
      <c r="E1220" s="19"/>
      <c r="F1220" s="16"/>
      <c r="G1220" s="17">
        <v>62.4</v>
      </c>
      <c r="H1220" s="17">
        <f t="shared" si="30"/>
        <v>618805.1599999996</v>
      </c>
      <c r="I1220" s="5"/>
    </row>
    <row r="1221" spans="1:9" ht="15">
      <c r="A1221" s="36">
        <v>42319</v>
      </c>
      <c r="B1221" s="108">
        <v>11</v>
      </c>
      <c r="C1221" s="112"/>
      <c r="D1221" s="21" t="s">
        <v>2293</v>
      </c>
      <c r="E1221" s="19"/>
      <c r="F1221" s="16">
        <v>1563496</v>
      </c>
      <c r="G1221" s="17"/>
      <c r="H1221" s="17">
        <f t="shared" si="30"/>
        <v>2182301.1599999997</v>
      </c>
      <c r="I1221" s="5"/>
    </row>
    <row r="1222" spans="1:9" ht="15">
      <c r="A1222" s="36">
        <v>42319</v>
      </c>
      <c r="B1222" s="108">
        <v>11</v>
      </c>
      <c r="C1222" s="112" t="s">
        <v>2188</v>
      </c>
      <c r="D1222" s="19" t="s">
        <v>2049</v>
      </c>
      <c r="E1222" s="19" t="s">
        <v>2189</v>
      </c>
      <c r="F1222" s="16"/>
      <c r="G1222" s="17">
        <v>13770.87</v>
      </c>
      <c r="H1222" s="17">
        <f t="shared" si="30"/>
        <v>2168530.2899999996</v>
      </c>
      <c r="I1222" s="5"/>
    </row>
    <row r="1223" spans="1:9" ht="15">
      <c r="A1223" s="36">
        <v>42319</v>
      </c>
      <c r="B1223" s="108">
        <v>11</v>
      </c>
      <c r="C1223" s="112" t="s">
        <v>2190</v>
      </c>
      <c r="D1223" s="19" t="s">
        <v>34</v>
      </c>
      <c r="E1223" s="19" t="s">
        <v>2202</v>
      </c>
      <c r="F1223" s="16"/>
      <c r="G1223" s="17">
        <v>6708.48</v>
      </c>
      <c r="H1223" s="17">
        <f t="shared" si="30"/>
        <v>2161821.8099999996</v>
      </c>
      <c r="I1223" s="5"/>
    </row>
    <row r="1224" spans="1:9" ht="15">
      <c r="A1224" s="36">
        <v>42319</v>
      </c>
      <c r="B1224" s="108">
        <v>11</v>
      </c>
      <c r="C1224" s="112"/>
      <c r="D1224" s="21" t="s">
        <v>2294</v>
      </c>
      <c r="E1224" s="19"/>
      <c r="F1224" s="16">
        <v>277.76</v>
      </c>
      <c r="G1224" s="17"/>
      <c r="H1224" s="17">
        <f t="shared" si="30"/>
        <v>2162099.5699999994</v>
      </c>
      <c r="I1224" s="5"/>
    </row>
    <row r="1225" spans="1:9" ht="15">
      <c r="A1225" s="36">
        <v>42319</v>
      </c>
      <c r="B1225" s="108">
        <v>11</v>
      </c>
      <c r="C1225" s="112" t="s">
        <v>2203</v>
      </c>
      <c r="D1225" s="19" t="s">
        <v>31</v>
      </c>
      <c r="E1225" s="19" t="s">
        <v>2194</v>
      </c>
      <c r="F1225" s="16"/>
      <c r="G1225" s="17">
        <v>68234.48</v>
      </c>
      <c r="H1225" s="17">
        <f t="shared" si="30"/>
        <v>2093865.0899999994</v>
      </c>
      <c r="I1225" s="5"/>
    </row>
    <row r="1226" spans="1:9" ht="15">
      <c r="A1226" s="36">
        <v>42319</v>
      </c>
      <c r="B1226" s="108">
        <v>11</v>
      </c>
      <c r="C1226" s="112" t="s">
        <v>2204</v>
      </c>
      <c r="D1226" s="19" t="s">
        <v>1963</v>
      </c>
      <c r="E1226" s="124" t="s">
        <v>2205</v>
      </c>
      <c r="F1226" s="16"/>
      <c r="G1226" s="17">
        <v>11600</v>
      </c>
      <c r="H1226" s="17">
        <f t="shared" si="30"/>
        <v>2082265.0899999994</v>
      </c>
      <c r="I1226" s="5"/>
    </row>
    <row r="1227" spans="1:9" ht="15">
      <c r="A1227" s="36">
        <v>42319</v>
      </c>
      <c r="B1227" s="108">
        <v>11</v>
      </c>
      <c r="C1227" s="112" t="s">
        <v>2206</v>
      </c>
      <c r="D1227" s="19" t="s">
        <v>1677</v>
      </c>
      <c r="E1227" s="19" t="s">
        <v>2207</v>
      </c>
      <c r="F1227" s="16"/>
      <c r="G1227" s="17">
        <v>21687.36</v>
      </c>
      <c r="H1227" s="17">
        <f t="shared" si="30"/>
        <v>2060577.7299999993</v>
      </c>
      <c r="I1227" s="5"/>
    </row>
    <row r="1228" spans="1:9" ht="15">
      <c r="A1228" s="36">
        <v>42319</v>
      </c>
      <c r="B1228" s="108">
        <v>11</v>
      </c>
      <c r="C1228" s="112" t="s">
        <v>2208</v>
      </c>
      <c r="D1228" s="19" t="s">
        <v>2149</v>
      </c>
      <c r="E1228" s="19" t="s">
        <v>2209</v>
      </c>
      <c r="F1228" s="16"/>
      <c r="G1228" s="17">
        <v>2583.01</v>
      </c>
      <c r="H1228" s="17">
        <f t="shared" si="30"/>
        <v>2057994.7199999993</v>
      </c>
      <c r="I1228" s="5"/>
    </row>
    <row r="1229" spans="1:9" ht="15">
      <c r="A1229" s="36">
        <v>42319</v>
      </c>
      <c r="B1229" s="108">
        <v>11</v>
      </c>
      <c r="C1229" s="112" t="s">
        <v>2210</v>
      </c>
      <c r="D1229" s="19" t="s">
        <v>2211</v>
      </c>
      <c r="E1229" s="124" t="s">
        <v>2212</v>
      </c>
      <c r="F1229" s="16"/>
      <c r="G1229" s="17">
        <v>1750</v>
      </c>
      <c r="H1229" s="17">
        <f t="shared" si="30"/>
        <v>2056244.7199999993</v>
      </c>
      <c r="I1229" s="5"/>
    </row>
    <row r="1230" spans="1:9" ht="15">
      <c r="A1230" s="36">
        <v>42319</v>
      </c>
      <c r="B1230" s="108">
        <v>11</v>
      </c>
      <c r="C1230" s="112" t="s">
        <v>2213</v>
      </c>
      <c r="D1230" s="19" t="s">
        <v>685</v>
      </c>
      <c r="E1230" s="19" t="s">
        <v>2214</v>
      </c>
      <c r="F1230" s="16"/>
      <c r="G1230" s="17">
        <v>6496</v>
      </c>
      <c r="H1230" s="17">
        <f t="shared" si="30"/>
        <v>2049748.7199999993</v>
      </c>
      <c r="I1230" s="5"/>
    </row>
    <row r="1231" spans="1:9" ht="15">
      <c r="A1231" s="36">
        <v>42319</v>
      </c>
      <c r="B1231" s="108">
        <v>11</v>
      </c>
      <c r="C1231" s="112" t="s">
        <v>2215</v>
      </c>
      <c r="D1231" s="19" t="s">
        <v>545</v>
      </c>
      <c r="E1231" s="19" t="s">
        <v>2216</v>
      </c>
      <c r="F1231" s="16"/>
      <c r="G1231" s="17">
        <v>670</v>
      </c>
      <c r="H1231" s="17">
        <f t="shared" si="30"/>
        <v>2049078.7199999993</v>
      </c>
      <c r="I1231" s="5"/>
    </row>
    <row r="1232" spans="1:9" ht="15">
      <c r="A1232" s="36">
        <v>42319</v>
      </c>
      <c r="B1232" s="108">
        <v>11</v>
      </c>
      <c r="C1232" s="112" t="s">
        <v>2217</v>
      </c>
      <c r="D1232" s="19" t="s">
        <v>27</v>
      </c>
      <c r="E1232" s="19" t="s">
        <v>2218</v>
      </c>
      <c r="F1232" s="16"/>
      <c r="G1232" s="17">
        <v>32462</v>
      </c>
      <c r="H1232" s="17">
        <f t="shared" si="30"/>
        <v>2016616.7199999993</v>
      </c>
      <c r="I1232" s="5"/>
    </row>
    <row r="1233" spans="1:9" ht="15">
      <c r="A1233" s="36">
        <v>42319</v>
      </c>
      <c r="B1233" s="108">
        <v>11</v>
      </c>
      <c r="C1233" s="112" t="s">
        <v>2235</v>
      </c>
      <c r="D1233" s="19" t="s">
        <v>20</v>
      </c>
      <c r="E1233" s="19" t="s">
        <v>2236</v>
      </c>
      <c r="F1233" s="16"/>
      <c r="G1233" s="17">
        <v>4871.3</v>
      </c>
      <c r="H1233" s="17">
        <f t="shared" si="30"/>
        <v>2011745.4199999992</v>
      </c>
      <c r="I1233" s="5"/>
    </row>
    <row r="1234" spans="1:9" ht="15">
      <c r="A1234" s="36">
        <v>42320</v>
      </c>
      <c r="B1234" s="108">
        <v>11</v>
      </c>
      <c r="C1234" s="112" t="s">
        <v>2228</v>
      </c>
      <c r="D1234" s="19" t="s">
        <v>2191</v>
      </c>
      <c r="E1234" s="19"/>
      <c r="F1234" s="16"/>
      <c r="G1234" s="17">
        <v>150672.84</v>
      </c>
      <c r="H1234" s="17">
        <f t="shared" si="30"/>
        <v>1861072.5799999991</v>
      </c>
      <c r="I1234" s="5"/>
    </row>
    <row r="1235" spans="1:9" ht="15">
      <c r="A1235" s="36">
        <v>42320</v>
      </c>
      <c r="B1235" s="108">
        <v>11</v>
      </c>
      <c r="C1235" s="112" t="s">
        <v>2230</v>
      </c>
      <c r="D1235" s="19" t="s">
        <v>70</v>
      </c>
      <c r="E1235" s="124" t="s">
        <v>2192</v>
      </c>
      <c r="F1235" s="16"/>
      <c r="G1235" s="17">
        <v>8479.42</v>
      </c>
      <c r="H1235" s="17">
        <f t="shared" si="30"/>
        <v>1852593.1599999992</v>
      </c>
      <c r="I1235" s="5"/>
    </row>
    <row r="1236" spans="1:9" ht="15">
      <c r="A1236" s="36">
        <v>42321</v>
      </c>
      <c r="B1236" s="108">
        <v>11</v>
      </c>
      <c r="C1236" s="112" t="s">
        <v>2229</v>
      </c>
      <c r="D1236" s="19" t="s">
        <v>35</v>
      </c>
      <c r="E1236" s="19" t="s">
        <v>2193</v>
      </c>
      <c r="F1236" s="16"/>
      <c r="G1236" s="17">
        <v>1464.88</v>
      </c>
      <c r="H1236" s="17">
        <f t="shared" si="30"/>
        <v>1851128.2799999993</v>
      </c>
      <c r="I1236" s="5"/>
    </row>
    <row r="1237" spans="1:9" ht="15">
      <c r="A1237" s="36">
        <v>42321</v>
      </c>
      <c r="B1237" s="108">
        <v>11</v>
      </c>
      <c r="C1237" s="112" t="s">
        <v>2231</v>
      </c>
      <c r="D1237" s="19" t="s">
        <v>2232</v>
      </c>
      <c r="E1237" s="19"/>
      <c r="F1237" s="16"/>
      <c r="G1237" s="17">
        <v>167869.72</v>
      </c>
      <c r="H1237" s="17">
        <f t="shared" si="30"/>
        <v>1683258.5599999994</v>
      </c>
      <c r="I1237" s="5"/>
    </row>
    <row r="1238" spans="1:9" ht="15">
      <c r="A1238" s="36">
        <v>42321</v>
      </c>
      <c r="B1238" s="108">
        <v>11</v>
      </c>
      <c r="C1238" s="112" t="s">
        <v>2233</v>
      </c>
      <c r="D1238" s="19" t="s">
        <v>2234</v>
      </c>
      <c r="E1238" s="19"/>
      <c r="F1238" s="16"/>
      <c r="G1238" s="17">
        <v>176814.17</v>
      </c>
      <c r="H1238" s="17">
        <f t="shared" si="30"/>
        <v>1506444.3899999994</v>
      </c>
      <c r="I1238" s="5"/>
    </row>
    <row r="1239" spans="1:9" ht="15">
      <c r="A1239" s="36">
        <v>42321</v>
      </c>
      <c r="B1239" s="108">
        <v>11</v>
      </c>
      <c r="C1239" s="112"/>
      <c r="D1239" s="21" t="s">
        <v>2295</v>
      </c>
      <c r="E1239" s="19"/>
      <c r="F1239" s="16">
        <v>345586.34</v>
      </c>
      <c r="G1239" s="17"/>
      <c r="H1239" s="17">
        <f t="shared" si="30"/>
        <v>1852030.7299999995</v>
      </c>
      <c r="I1239" s="5"/>
    </row>
    <row r="1240" spans="1:9" ht="15">
      <c r="A1240" s="36">
        <v>42321</v>
      </c>
      <c r="B1240" s="108">
        <v>11</v>
      </c>
      <c r="C1240" s="112" t="s">
        <v>2237</v>
      </c>
      <c r="D1240" s="19" t="s">
        <v>20</v>
      </c>
      <c r="E1240" s="19" t="s">
        <v>2238</v>
      </c>
      <c r="F1240" s="16"/>
      <c r="G1240" s="17">
        <v>4845.44</v>
      </c>
      <c r="H1240" s="17">
        <f t="shared" si="30"/>
        <v>1847185.2899999996</v>
      </c>
      <c r="I1240" s="5"/>
    </row>
    <row r="1241" spans="1:9" ht="15">
      <c r="A1241" s="36">
        <v>42321</v>
      </c>
      <c r="B1241" s="108">
        <v>11</v>
      </c>
      <c r="C1241" s="112" t="s">
        <v>2239</v>
      </c>
      <c r="D1241" s="19" t="s">
        <v>52</v>
      </c>
      <c r="E1241" s="19" t="s">
        <v>2241</v>
      </c>
      <c r="F1241" s="16"/>
      <c r="G1241" s="17">
        <v>2312.47</v>
      </c>
      <c r="H1241" s="17">
        <f t="shared" si="30"/>
        <v>1844872.8199999996</v>
      </c>
      <c r="I1241" s="5"/>
    </row>
    <row r="1242" spans="1:9" ht="15">
      <c r="A1242" s="36">
        <v>42321</v>
      </c>
      <c r="B1242" s="108">
        <v>11</v>
      </c>
      <c r="C1242" s="112" t="s">
        <v>2240</v>
      </c>
      <c r="D1242" s="106" t="s">
        <v>1534</v>
      </c>
      <c r="E1242" s="19" t="s">
        <v>2241</v>
      </c>
      <c r="F1242" s="16"/>
      <c r="G1242" s="17">
        <v>8153.06</v>
      </c>
      <c r="H1242" s="17">
        <f t="shared" si="30"/>
        <v>1836719.7599999995</v>
      </c>
      <c r="I1242" s="5"/>
    </row>
    <row r="1243" spans="1:9" ht="15">
      <c r="A1243" s="36">
        <v>42321</v>
      </c>
      <c r="B1243" s="108">
        <v>11</v>
      </c>
      <c r="C1243" s="112" t="s">
        <v>2242</v>
      </c>
      <c r="D1243" s="19" t="s">
        <v>2243</v>
      </c>
      <c r="E1243" s="19" t="s">
        <v>2244</v>
      </c>
      <c r="F1243" s="16"/>
      <c r="G1243" s="17">
        <v>1757.18</v>
      </c>
      <c r="H1243" s="17">
        <f t="shared" si="30"/>
        <v>1834962.5799999996</v>
      </c>
      <c r="I1243" s="5"/>
    </row>
    <row r="1244" spans="1:9" ht="15">
      <c r="A1244" s="36">
        <v>42321</v>
      </c>
      <c r="B1244" s="108">
        <v>11</v>
      </c>
      <c r="C1244" s="112" t="s">
        <v>2245</v>
      </c>
      <c r="D1244" s="106" t="s">
        <v>1666</v>
      </c>
      <c r="E1244" s="19" t="s">
        <v>2246</v>
      </c>
      <c r="F1244" s="16"/>
      <c r="G1244" s="17">
        <v>4852.15</v>
      </c>
      <c r="H1244" s="17">
        <f t="shared" si="30"/>
        <v>1830110.4299999997</v>
      </c>
      <c r="I1244" s="5"/>
    </row>
    <row r="1245" spans="1:9" ht="15">
      <c r="A1245" s="36">
        <v>42321</v>
      </c>
      <c r="B1245" s="108">
        <v>11</v>
      </c>
      <c r="C1245" s="112" t="s">
        <v>2247</v>
      </c>
      <c r="D1245" s="19" t="s">
        <v>61</v>
      </c>
      <c r="E1245" s="19" t="s">
        <v>2248</v>
      </c>
      <c r="F1245" s="16"/>
      <c r="G1245" s="17">
        <v>10581.52</v>
      </c>
      <c r="H1245" s="17">
        <f t="shared" si="30"/>
        <v>1819528.9099999997</v>
      </c>
      <c r="I1245" s="5"/>
    </row>
    <row r="1246" spans="1:9" ht="15">
      <c r="A1246" s="36">
        <v>42321</v>
      </c>
      <c r="B1246" s="108">
        <v>11</v>
      </c>
      <c r="C1246" s="112" t="s">
        <v>2249</v>
      </c>
      <c r="D1246" s="19" t="s">
        <v>70</v>
      </c>
      <c r="E1246" s="19" t="s">
        <v>1996</v>
      </c>
      <c r="F1246" s="16"/>
      <c r="G1246" s="17">
        <v>100</v>
      </c>
      <c r="H1246" s="17">
        <f t="shared" si="30"/>
        <v>1819428.9099999997</v>
      </c>
      <c r="I1246" s="5"/>
    </row>
    <row r="1247" spans="1:9" ht="15">
      <c r="A1247" s="36">
        <v>42321</v>
      </c>
      <c r="B1247" s="108">
        <v>11</v>
      </c>
      <c r="C1247" s="112" t="s">
        <v>2250</v>
      </c>
      <c r="D1247" s="106" t="s">
        <v>2251</v>
      </c>
      <c r="E1247" s="19" t="s">
        <v>2252</v>
      </c>
      <c r="F1247" s="16"/>
      <c r="G1247" s="17">
        <v>2404.53</v>
      </c>
      <c r="H1247" s="17">
        <f t="shared" si="30"/>
        <v>1817024.3799999997</v>
      </c>
      <c r="I1247" s="5"/>
    </row>
    <row r="1248" spans="1:9" ht="15">
      <c r="A1248" s="36">
        <v>42321</v>
      </c>
      <c r="B1248" s="108">
        <v>11</v>
      </c>
      <c r="C1248" s="112" t="s">
        <v>2253</v>
      </c>
      <c r="D1248" s="19" t="s">
        <v>58</v>
      </c>
      <c r="E1248" s="19" t="s">
        <v>2254</v>
      </c>
      <c r="F1248" s="16"/>
      <c r="G1248" s="17">
        <v>11600</v>
      </c>
      <c r="H1248" s="17">
        <f t="shared" si="30"/>
        <v>1805424.3799999997</v>
      </c>
      <c r="I1248" s="5"/>
    </row>
    <row r="1249" spans="1:9" ht="15">
      <c r="A1249" s="36">
        <v>42321</v>
      </c>
      <c r="B1249" s="108">
        <v>11</v>
      </c>
      <c r="C1249" s="112" t="s">
        <v>2255</v>
      </c>
      <c r="D1249" s="19" t="s">
        <v>938</v>
      </c>
      <c r="E1249" s="19" t="s">
        <v>2256</v>
      </c>
      <c r="F1249" s="16"/>
      <c r="G1249" s="17">
        <v>2000</v>
      </c>
      <c r="H1249" s="17">
        <f t="shared" si="30"/>
        <v>1803424.3799999997</v>
      </c>
      <c r="I1249" s="5"/>
    </row>
    <row r="1250" spans="1:9" ht="15">
      <c r="A1250" s="36">
        <v>42321</v>
      </c>
      <c r="B1250" s="108">
        <v>11</v>
      </c>
      <c r="C1250" s="112" t="s">
        <v>2257</v>
      </c>
      <c r="D1250" s="106" t="s">
        <v>741</v>
      </c>
      <c r="E1250" s="19" t="s">
        <v>2258</v>
      </c>
      <c r="F1250" s="16"/>
      <c r="G1250" s="17">
        <v>2047</v>
      </c>
      <c r="H1250" s="17">
        <f t="shared" si="30"/>
        <v>1801377.3799999997</v>
      </c>
      <c r="I1250" s="5"/>
    </row>
    <row r="1251" spans="1:9" ht="15">
      <c r="A1251" s="36">
        <v>42325</v>
      </c>
      <c r="B1251" s="108">
        <v>11</v>
      </c>
      <c r="C1251" s="112" t="s">
        <v>2259</v>
      </c>
      <c r="D1251" s="19" t="s">
        <v>1564</v>
      </c>
      <c r="E1251" s="19" t="s">
        <v>2260</v>
      </c>
      <c r="F1251" s="16"/>
      <c r="G1251" s="17">
        <v>23268</v>
      </c>
      <c r="H1251" s="17">
        <f t="shared" si="30"/>
        <v>1778109.3799999997</v>
      </c>
      <c r="I1251" s="5"/>
    </row>
    <row r="1252" spans="1:9" ht="15">
      <c r="A1252" s="36">
        <v>42325</v>
      </c>
      <c r="B1252" s="108">
        <v>11</v>
      </c>
      <c r="C1252" s="112"/>
      <c r="D1252" s="21" t="s">
        <v>2296</v>
      </c>
      <c r="E1252" s="19"/>
      <c r="F1252" s="16">
        <v>502</v>
      </c>
      <c r="G1252" s="17"/>
      <c r="H1252" s="17">
        <f t="shared" si="30"/>
        <v>1778611.3799999997</v>
      </c>
      <c r="I1252" s="5"/>
    </row>
    <row r="1253" spans="1:9" ht="15">
      <c r="A1253" s="36">
        <v>42325</v>
      </c>
      <c r="B1253" s="108">
        <v>11</v>
      </c>
      <c r="C1253" s="112"/>
      <c r="D1253" s="21" t="s">
        <v>2297</v>
      </c>
      <c r="E1253" s="19"/>
      <c r="F1253" s="16">
        <v>129</v>
      </c>
      <c r="G1253" s="17"/>
      <c r="H1253" s="17">
        <f t="shared" si="30"/>
        <v>1778740.3799999997</v>
      </c>
      <c r="I1253" s="5"/>
    </row>
    <row r="1254" spans="1:9" ht="15">
      <c r="A1254" s="36">
        <v>42325</v>
      </c>
      <c r="B1254" s="108">
        <v>11</v>
      </c>
      <c r="C1254" s="124" t="s">
        <v>2261</v>
      </c>
      <c r="D1254" s="19" t="s">
        <v>77</v>
      </c>
      <c r="E1254" s="19" t="s">
        <v>2262</v>
      </c>
      <c r="F1254" s="16"/>
      <c r="G1254" s="17">
        <v>177608</v>
      </c>
      <c r="H1254" s="17">
        <f t="shared" si="30"/>
        <v>1601132.3799999997</v>
      </c>
      <c r="I1254" s="5"/>
    </row>
    <row r="1255" spans="1:9" ht="15">
      <c r="A1255" s="36">
        <v>42325</v>
      </c>
      <c r="B1255" s="108">
        <v>11</v>
      </c>
      <c r="C1255" s="112" t="s">
        <v>2263</v>
      </c>
      <c r="D1255" s="19" t="s">
        <v>20</v>
      </c>
      <c r="E1255" s="19" t="s">
        <v>2287</v>
      </c>
      <c r="F1255" s="16"/>
      <c r="G1255" s="17">
        <v>4935.46</v>
      </c>
      <c r="H1255" s="17">
        <f t="shared" si="30"/>
        <v>1596196.9199999997</v>
      </c>
      <c r="I1255" s="5"/>
    </row>
    <row r="1256" spans="1:9" ht="15">
      <c r="A1256" s="36">
        <v>42328</v>
      </c>
      <c r="B1256" s="108">
        <v>11</v>
      </c>
      <c r="C1256" s="112" t="s">
        <v>2264</v>
      </c>
      <c r="D1256" s="19" t="s">
        <v>20</v>
      </c>
      <c r="E1256" s="19" t="s">
        <v>2288</v>
      </c>
      <c r="F1256" s="16"/>
      <c r="G1256" s="17">
        <v>4773.01</v>
      </c>
      <c r="H1256" s="17">
        <f t="shared" si="30"/>
        <v>1591423.9099999997</v>
      </c>
      <c r="I1256" s="5"/>
    </row>
    <row r="1257" spans="1:9" ht="15">
      <c r="A1257" s="36">
        <v>42328</v>
      </c>
      <c r="B1257" s="108">
        <v>11</v>
      </c>
      <c r="C1257" s="112" t="s">
        <v>2265</v>
      </c>
      <c r="D1257" s="19" t="s">
        <v>2266</v>
      </c>
      <c r="E1257" s="19" t="s">
        <v>2267</v>
      </c>
      <c r="F1257" s="16"/>
      <c r="G1257" s="17">
        <v>1398</v>
      </c>
      <c r="H1257" s="17">
        <f t="shared" si="30"/>
        <v>1590025.9099999997</v>
      </c>
      <c r="I1257" s="5"/>
    </row>
    <row r="1258" spans="1:9" ht="15">
      <c r="A1258" s="36">
        <v>42328</v>
      </c>
      <c r="B1258" s="108">
        <v>11</v>
      </c>
      <c r="C1258" s="112" t="s">
        <v>2268</v>
      </c>
      <c r="D1258" s="19" t="s">
        <v>1954</v>
      </c>
      <c r="E1258" s="19" t="s">
        <v>2269</v>
      </c>
      <c r="F1258" s="16"/>
      <c r="G1258" s="17">
        <v>4980.03</v>
      </c>
      <c r="H1258" s="17">
        <f t="shared" si="30"/>
        <v>1585045.8799999997</v>
      </c>
      <c r="I1258" s="5"/>
    </row>
    <row r="1259" spans="1:9" ht="15">
      <c r="A1259" s="36">
        <v>42331</v>
      </c>
      <c r="B1259" s="108">
        <v>11</v>
      </c>
      <c r="C1259" s="112" t="s">
        <v>2270</v>
      </c>
      <c r="D1259" s="19" t="s">
        <v>667</v>
      </c>
      <c r="E1259" s="19" t="s">
        <v>2271</v>
      </c>
      <c r="F1259" s="16"/>
      <c r="G1259" s="17">
        <v>2585</v>
      </c>
      <c r="H1259" s="17">
        <f t="shared" si="30"/>
        <v>1582460.8799999997</v>
      </c>
      <c r="I1259" s="5"/>
    </row>
    <row r="1260" spans="1:9" ht="15">
      <c r="A1260" s="36">
        <v>42331</v>
      </c>
      <c r="B1260" s="108">
        <v>11</v>
      </c>
      <c r="C1260" s="112" t="s">
        <v>2272</v>
      </c>
      <c r="D1260" s="106" t="s">
        <v>1308</v>
      </c>
      <c r="E1260" s="19" t="s">
        <v>2273</v>
      </c>
      <c r="F1260" s="16"/>
      <c r="G1260" s="17">
        <v>2885.59</v>
      </c>
      <c r="H1260" s="17">
        <f t="shared" si="30"/>
        <v>1579575.2899999996</v>
      </c>
      <c r="I1260" s="5"/>
    </row>
    <row r="1261" spans="1:9" ht="15">
      <c r="A1261" s="36">
        <v>42331</v>
      </c>
      <c r="B1261" s="108">
        <v>11</v>
      </c>
      <c r="C1261" s="112" t="s">
        <v>2274</v>
      </c>
      <c r="D1261" s="19" t="s">
        <v>2276</v>
      </c>
      <c r="E1261" s="19" t="s">
        <v>2275</v>
      </c>
      <c r="F1261" s="16"/>
      <c r="G1261" s="17">
        <v>8736.82</v>
      </c>
      <c r="H1261" s="17">
        <f t="shared" si="30"/>
        <v>1570838.4699999995</v>
      </c>
      <c r="I1261" s="5"/>
    </row>
    <row r="1262" spans="1:9" ht="15">
      <c r="A1262" s="36">
        <v>42331</v>
      </c>
      <c r="B1262" s="108">
        <v>11</v>
      </c>
      <c r="C1262" s="112" t="s">
        <v>2277</v>
      </c>
      <c r="D1262" s="19" t="s">
        <v>2278</v>
      </c>
      <c r="E1262" s="19" t="s">
        <v>2279</v>
      </c>
      <c r="F1262" s="16"/>
      <c r="G1262" s="17">
        <v>8479.85</v>
      </c>
      <c r="H1262" s="17">
        <f t="shared" si="30"/>
        <v>1562358.6199999994</v>
      </c>
      <c r="I1262" s="5"/>
    </row>
    <row r="1263" spans="1:9" ht="15">
      <c r="A1263" s="36">
        <v>42331</v>
      </c>
      <c r="B1263" s="108">
        <v>11</v>
      </c>
      <c r="C1263" s="112" t="s">
        <v>2280</v>
      </c>
      <c r="D1263" s="19" t="s">
        <v>2017</v>
      </c>
      <c r="E1263" s="19" t="s">
        <v>2281</v>
      </c>
      <c r="F1263" s="16"/>
      <c r="G1263" s="17">
        <v>3639.5</v>
      </c>
      <c r="H1263" s="17">
        <f t="shared" si="30"/>
        <v>1558719.1199999994</v>
      </c>
      <c r="I1263" s="5"/>
    </row>
    <row r="1264" spans="1:9" ht="15">
      <c r="A1264" s="36">
        <v>42331</v>
      </c>
      <c r="B1264" s="108">
        <v>11</v>
      </c>
      <c r="C1264" s="112" t="s">
        <v>2282</v>
      </c>
      <c r="D1264" s="19" t="s">
        <v>1567</v>
      </c>
      <c r="E1264" s="19" t="s">
        <v>2283</v>
      </c>
      <c r="F1264" s="16"/>
      <c r="G1264" s="17">
        <v>2848.67</v>
      </c>
      <c r="H1264" s="17">
        <f t="shared" si="30"/>
        <v>1555870.4499999995</v>
      </c>
      <c r="I1264" s="5"/>
    </row>
    <row r="1265" spans="1:9" ht="15">
      <c r="A1265" s="36">
        <v>42331</v>
      </c>
      <c r="B1265" s="108">
        <v>11</v>
      </c>
      <c r="C1265" s="112" t="s">
        <v>2284</v>
      </c>
      <c r="D1265" s="19" t="s">
        <v>2285</v>
      </c>
      <c r="E1265" s="19" t="s">
        <v>2286</v>
      </c>
      <c r="F1265" s="16"/>
      <c r="G1265" s="17">
        <v>2169.2</v>
      </c>
      <c r="H1265" s="17">
        <f t="shared" si="30"/>
        <v>1553701.2499999995</v>
      </c>
      <c r="I1265" s="5"/>
    </row>
    <row r="1266" spans="1:9" ht="15">
      <c r="A1266" s="36">
        <v>42331</v>
      </c>
      <c r="B1266" s="108">
        <v>11</v>
      </c>
      <c r="C1266" s="112" t="s">
        <v>2289</v>
      </c>
      <c r="D1266" s="19" t="s">
        <v>46</v>
      </c>
      <c r="E1266" s="19" t="s">
        <v>2290</v>
      </c>
      <c r="F1266" s="16"/>
      <c r="G1266" s="17">
        <v>2982</v>
      </c>
      <c r="H1266" s="17">
        <f t="shared" si="30"/>
        <v>1550719.2499999995</v>
      </c>
      <c r="I1266" s="5"/>
    </row>
    <row r="1267" spans="1:9" ht="15">
      <c r="A1267" s="36">
        <v>42331</v>
      </c>
      <c r="B1267" s="108">
        <v>11</v>
      </c>
      <c r="C1267" s="112" t="s">
        <v>2291</v>
      </c>
      <c r="D1267" s="19" t="s">
        <v>1834</v>
      </c>
      <c r="E1267" s="19" t="s">
        <v>2292</v>
      </c>
      <c r="F1267" s="16"/>
      <c r="G1267" s="17">
        <v>810</v>
      </c>
      <c r="H1267" s="17">
        <f t="shared" si="30"/>
        <v>1549909.2499999995</v>
      </c>
      <c r="I1267" s="5"/>
    </row>
    <row r="1268" spans="1:9" ht="15">
      <c r="A1268" s="36">
        <v>42332</v>
      </c>
      <c r="B1268" s="108">
        <v>11</v>
      </c>
      <c r="C1268" s="112"/>
      <c r="D1268" s="21" t="s">
        <v>2340</v>
      </c>
      <c r="E1268" s="19"/>
      <c r="F1268" s="16">
        <v>61873</v>
      </c>
      <c r="G1268" s="17"/>
      <c r="H1268" s="17">
        <f t="shared" si="30"/>
        <v>1611782.2499999995</v>
      </c>
      <c r="I1268" s="5"/>
    </row>
    <row r="1269" spans="1:9" ht="15">
      <c r="A1269" s="36">
        <v>42332</v>
      </c>
      <c r="B1269" s="108">
        <v>11</v>
      </c>
      <c r="C1269" s="112" t="s">
        <v>2298</v>
      </c>
      <c r="D1269" s="19" t="s">
        <v>1834</v>
      </c>
      <c r="E1269" s="19" t="s">
        <v>2299</v>
      </c>
      <c r="F1269" s="16"/>
      <c r="G1269" s="17">
        <v>1474</v>
      </c>
      <c r="H1269" s="17">
        <f t="shared" si="30"/>
        <v>1610308.2499999995</v>
      </c>
      <c r="I1269" s="5"/>
    </row>
    <row r="1270" spans="1:9" ht="15">
      <c r="A1270" s="36">
        <v>42333</v>
      </c>
      <c r="B1270" s="108">
        <v>11</v>
      </c>
      <c r="C1270" s="112" t="s">
        <v>2300</v>
      </c>
      <c r="D1270" s="19" t="s">
        <v>20</v>
      </c>
      <c r="E1270" s="19" t="s">
        <v>2301</v>
      </c>
      <c r="F1270" s="16"/>
      <c r="G1270" s="17">
        <v>4907.19</v>
      </c>
      <c r="H1270" s="17">
        <f t="shared" si="30"/>
        <v>1605401.0599999996</v>
      </c>
      <c r="I1270" s="5"/>
    </row>
    <row r="1271" spans="1:9" ht="15">
      <c r="A1271" s="36">
        <v>42333</v>
      </c>
      <c r="B1271" s="108">
        <v>12</v>
      </c>
      <c r="C1271" s="112" t="s">
        <v>2334</v>
      </c>
      <c r="D1271" s="19" t="s">
        <v>20</v>
      </c>
      <c r="E1271" s="19" t="s">
        <v>2341</v>
      </c>
      <c r="F1271" s="16"/>
      <c r="G1271" s="17">
        <v>4957.8</v>
      </c>
      <c r="H1271" s="17">
        <f t="shared" si="30"/>
        <v>1600443.2599999995</v>
      </c>
      <c r="I1271" s="5"/>
    </row>
    <row r="1272" spans="1:9" ht="15">
      <c r="A1272" s="36">
        <v>42334</v>
      </c>
      <c r="B1272" s="108">
        <v>11</v>
      </c>
      <c r="C1272" s="112" t="s">
        <v>2302</v>
      </c>
      <c r="D1272" s="19" t="s">
        <v>2303</v>
      </c>
      <c r="E1272" s="19" t="s">
        <v>2304</v>
      </c>
      <c r="F1272" s="16"/>
      <c r="G1272" s="17">
        <v>12750</v>
      </c>
      <c r="H1272" s="17">
        <f t="shared" si="30"/>
        <v>1587693.2599999995</v>
      </c>
      <c r="I1272" s="5"/>
    </row>
    <row r="1273" spans="1:9" ht="15">
      <c r="A1273" s="36">
        <v>42334</v>
      </c>
      <c r="B1273" s="108">
        <v>11</v>
      </c>
      <c r="C1273" s="112" t="s">
        <v>2305</v>
      </c>
      <c r="D1273" s="19" t="s">
        <v>688</v>
      </c>
      <c r="E1273" s="19" t="s">
        <v>2306</v>
      </c>
      <c r="F1273" s="16"/>
      <c r="G1273" s="17">
        <v>3617.07</v>
      </c>
      <c r="H1273" s="17">
        <f t="shared" si="30"/>
        <v>1584076.1899999995</v>
      </c>
      <c r="I1273" s="5"/>
    </row>
    <row r="1274" spans="1:9" ht="15">
      <c r="A1274" s="36">
        <v>42334</v>
      </c>
      <c r="B1274" s="108">
        <v>11</v>
      </c>
      <c r="C1274" s="112" t="s">
        <v>2307</v>
      </c>
      <c r="D1274" s="19" t="s">
        <v>352</v>
      </c>
      <c r="E1274" s="19" t="s">
        <v>2308</v>
      </c>
      <c r="F1274" s="16"/>
      <c r="G1274" s="17">
        <v>608</v>
      </c>
      <c r="H1274" s="17">
        <f t="shared" si="30"/>
        <v>1583468.1899999995</v>
      </c>
      <c r="I1274" s="5"/>
    </row>
    <row r="1275" spans="1:9" ht="15">
      <c r="A1275" s="36">
        <v>42334</v>
      </c>
      <c r="B1275" s="108">
        <v>11</v>
      </c>
      <c r="C1275" s="112" t="s">
        <v>2309</v>
      </c>
      <c r="D1275" s="19" t="s">
        <v>62</v>
      </c>
      <c r="E1275" s="19" t="s">
        <v>2310</v>
      </c>
      <c r="F1275" s="16"/>
      <c r="G1275" s="17">
        <v>9371.39</v>
      </c>
      <c r="H1275" s="17">
        <f t="shared" si="30"/>
        <v>1574096.7999999996</v>
      </c>
      <c r="I1275" s="5"/>
    </row>
    <row r="1276" spans="1:9" ht="15">
      <c r="A1276" s="36">
        <v>42334</v>
      </c>
      <c r="B1276" s="108">
        <v>11</v>
      </c>
      <c r="C1276" s="112" t="s">
        <v>2311</v>
      </c>
      <c r="D1276" s="106" t="s">
        <v>2312</v>
      </c>
      <c r="E1276" s="19" t="s">
        <v>2313</v>
      </c>
      <c r="F1276" s="16"/>
      <c r="G1276" s="17">
        <v>18560</v>
      </c>
      <c r="H1276" s="17">
        <f t="shared" si="30"/>
        <v>1555536.7999999996</v>
      </c>
      <c r="I1276" s="5"/>
    </row>
    <row r="1277" spans="1:9" ht="15">
      <c r="A1277" s="36">
        <v>42334</v>
      </c>
      <c r="B1277" s="108">
        <v>11</v>
      </c>
      <c r="C1277" s="112" t="s">
        <v>2314</v>
      </c>
      <c r="D1277" s="19" t="s">
        <v>2243</v>
      </c>
      <c r="E1277" s="19" t="s">
        <v>2315</v>
      </c>
      <c r="F1277" s="16"/>
      <c r="G1277" s="17">
        <v>2086.17</v>
      </c>
      <c r="H1277" s="17">
        <f aca="true" t="shared" si="31" ref="H1277:H1310">H1276+F1277-G1277</f>
        <v>1553450.6299999997</v>
      </c>
      <c r="I1277" s="5"/>
    </row>
    <row r="1278" spans="1:9" ht="15">
      <c r="A1278" s="36">
        <v>42334</v>
      </c>
      <c r="B1278" s="108">
        <v>11</v>
      </c>
      <c r="C1278" s="112" t="s">
        <v>2316</v>
      </c>
      <c r="D1278" s="19" t="s">
        <v>2317</v>
      </c>
      <c r="E1278" s="19" t="s">
        <v>2318</v>
      </c>
      <c r="F1278" s="16"/>
      <c r="G1278" s="17">
        <v>7946</v>
      </c>
      <c r="H1278" s="17">
        <f t="shared" si="31"/>
        <v>1545504.6299999997</v>
      </c>
      <c r="I1278" s="5"/>
    </row>
    <row r="1279" spans="1:9" ht="15">
      <c r="A1279" s="36">
        <v>42334</v>
      </c>
      <c r="B1279" s="108">
        <v>11</v>
      </c>
      <c r="C1279" s="112" t="s">
        <v>2319</v>
      </c>
      <c r="D1279" s="19" t="s">
        <v>2320</v>
      </c>
      <c r="E1279" s="19" t="s">
        <v>2321</v>
      </c>
      <c r="F1279" s="16"/>
      <c r="G1279" s="17">
        <v>3276</v>
      </c>
      <c r="H1279" s="17">
        <f t="shared" si="31"/>
        <v>1542228.6299999997</v>
      </c>
      <c r="I1279" s="5"/>
    </row>
    <row r="1280" spans="1:9" ht="15">
      <c r="A1280" s="36">
        <v>42335</v>
      </c>
      <c r="B1280" s="108">
        <v>11</v>
      </c>
      <c r="C1280" s="112" t="s">
        <v>2322</v>
      </c>
      <c r="D1280" s="19" t="s">
        <v>70</v>
      </c>
      <c r="E1280" s="124" t="s">
        <v>2323</v>
      </c>
      <c r="F1280" s="16"/>
      <c r="G1280" s="17">
        <v>8479.42</v>
      </c>
      <c r="H1280" s="17">
        <f t="shared" si="31"/>
        <v>1533749.2099999997</v>
      </c>
      <c r="I1280" s="5"/>
    </row>
    <row r="1281" spans="1:9" ht="15">
      <c r="A1281" s="36">
        <v>42335</v>
      </c>
      <c r="B1281" s="108">
        <v>11</v>
      </c>
      <c r="C1281" s="112" t="s">
        <v>2324</v>
      </c>
      <c r="D1281" s="19" t="s">
        <v>2325</v>
      </c>
      <c r="E1281" s="19"/>
      <c r="F1281" s="16"/>
      <c r="G1281" s="17">
        <v>151110.84</v>
      </c>
      <c r="H1281" s="17">
        <f t="shared" si="31"/>
        <v>1382638.3699999996</v>
      </c>
      <c r="I1281" s="5"/>
    </row>
    <row r="1282" spans="1:9" ht="15">
      <c r="A1282" s="36">
        <v>42335</v>
      </c>
      <c r="B1282" s="108">
        <v>11</v>
      </c>
      <c r="C1282" s="112" t="s">
        <v>2326</v>
      </c>
      <c r="D1282" s="19" t="s">
        <v>70</v>
      </c>
      <c r="E1282" s="19" t="s">
        <v>1996</v>
      </c>
      <c r="F1282" s="16"/>
      <c r="G1282" s="17">
        <v>100</v>
      </c>
      <c r="H1282" s="17">
        <f t="shared" si="31"/>
        <v>1382538.3699999996</v>
      </c>
      <c r="I1282" s="5"/>
    </row>
    <row r="1283" spans="1:9" ht="15">
      <c r="A1283" s="36">
        <v>42335</v>
      </c>
      <c r="B1283" s="108">
        <v>11</v>
      </c>
      <c r="C1283" s="112" t="s">
        <v>2328</v>
      </c>
      <c r="D1283" s="19" t="s">
        <v>2329</v>
      </c>
      <c r="E1283" s="19"/>
      <c r="F1283" s="16"/>
      <c r="G1283" s="17">
        <v>212069.84</v>
      </c>
      <c r="H1283" s="17">
        <f t="shared" si="31"/>
        <v>1170468.5299999996</v>
      </c>
      <c r="I1283" s="5"/>
    </row>
    <row r="1284" spans="1:9" ht="15">
      <c r="A1284" s="36">
        <v>42335</v>
      </c>
      <c r="B1284" s="108">
        <v>11</v>
      </c>
      <c r="C1284" s="112" t="s">
        <v>2330</v>
      </c>
      <c r="D1284" s="19" t="s">
        <v>2331</v>
      </c>
      <c r="E1284" s="19"/>
      <c r="F1284" s="16"/>
      <c r="G1284" s="17">
        <v>361791.98</v>
      </c>
      <c r="H1284" s="17">
        <f t="shared" si="31"/>
        <v>808676.5499999996</v>
      </c>
      <c r="I1284" s="5"/>
    </row>
    <row r="1285" spans="1:9" ht="15">
      <c r="A1285" s="36">
        <v>42335</v>
      </c>
      <c r="B1285" s="108">
        <v>11</v>
      </c>
      <c r="C1285" s="112" t="s">
        <v>2332</v>
      </c>
      <c r="D1285" s="19" t="s">
        <v>35</v>
      </c>
      <c r="E1285" s="19" t="s">
        <v>2333</v>
      </c>
      <c r="F1285" s="16"/>
      <c r="G1285" s="17">
        <v>1464.88</v>
      </c>
      <c r="H1285" s="17">
        <f t="shared" si="31"/>
        <v>807211.6699999996</v>
      </c>
      <c r="I1285" s="5"/>
    </row>
    <row r="1286" spans="1:9" ht="15">
      <c r="A1286" s="36">
        <v>42335</v>
      </c>
      <c r="B1286" s="108">
        <v>11</v>
      </c>
      <c r="C1286" s="112" t="s">
        <v>2335</v>
      </c>
      <c r="D1286" s="106" t="s">
        <v>1534</v>
      </c>
      <c r="E1286" s="19" t="s">
        <v>2337</v>
      </c>
      <c r="F1286" s="16"/>
      <c r="G1286" s="17">
        <v>8153.06</v>
      </c>
      <c r="H1286" s="17">
        <f t="shared" si="31"/>
        <v>799058.6099999995</v>
      </c>
      <c r="I1286" s="5"/>
    </row>
    <row r="1287" spans="1:9" ht="15">
      <c r="A1287" s="36">
        <v>42335</v>
      </c>
      <c r="B1287" s="108">
        <v>11</v>
      </c>
      <c r="C1287" s="112" t="s">
        <v>2336</v>
      </c>
      <c r="D1287" s="19" t="s">
        <v>52</v>
      </c>
      <c r="E1287" s="19" t="s">
        <v>2337</v>
      </c>
      <c r="F1287" s="16"/>
      <c r="G1287" s="17">
        <v>3550.78</v>
      </c>
      <c r="H1287" s="17">
        <f t="shared" si="31"/>
        <v>795507.8299999995</v>
      </c>
      <c r="I1287" s="5"/>
    </row>
    <row r="1288" spans="1:9" ht="15">
      <c r="A1288" s="36">
        <v>42335</v>
      </c>
      <c r="B1288" s="108">
        <v>11</v>
      </c>
      <c r="C1288" s="112" t="s">
        <v>2338</v>
      </c>
      <c r="D1288" s="19" t="s">
        <v>886</v>
      </c>
      <c r="E1288" s="19" t="s">
        <v>2342</v>
      </c>
      <c r="F1288" s="16"/>
      <c r="G1288" s="17">
        <v>23449.71</v>
      </c>
      <c r="H1288" s="17">
        <f t="shared" si="31"/>
        <v>772058.1199999995</v>
      </c>
      <c r="I1288" s="5"/>
    </row>
    <row r="1289" spans="1:9" ht="15">
      <c r="A1289" s="36">
        <v>42336</v>
      </c>
      <c r="B1289" s="113"/>
      <c r="C1289" s="112" t="s">
        <v>2363</v>
      </c>
      <c r="D1289" s="106" t="s">
        <v>20</v>
      </c>
      <c r="E1289" s="19" t="s">
        <v>1837</v>
      </c>
      <c r="F1289" s="16"/>
      <c r="G1289" s="17"/>
      <c r="H1289" s="17">
        <f t="shared" si="31"/>
        <v>772058.1199999995</v>
      </c>
      <c r="I1289" s="5"/>
    </row>
    <row r="1290" spans="1:9" ht="15">
      <c r="A1290" s="36">
        <v>42336</v>
      </c>
      <c r="B1290" s="108">
        <v>12</v>
      </c>
      <c r="C1290" s="112" t="s">
        <v>2364</v>
      </c>
      <c r="D1290" s="19" t="s">
        <v>20</v>
      </c>
      <c r="E1290" s="19" t="s">
        <v>2365</v>
      </c>
      <c r="F1290" s="16"/>
      <c r="G1290" s="17">
        <v>4801.13</v>
      </c>
      <c r="H1290" s="17">
        <f t="shared" si="31"/>
        <v>767256.9899999995</v>
      </c>
      <c r="I1290" s="5"/>
    </row>
    <row r="1291" spans="1:9" ht="15">
      <c r="A1291" s="36">
        <v>42338</v>
      </c>
      <c r="B1291" s="108">
        <v>12</v>
      </c>
      <c r="C1291" s="112" t="s">
        <v>2366</v>
      </c>
      <c r="D1291" s="19" t="s">
        <v>20</v>
      </c>
      <c r="E1291" s="19" t="s">
        <v>2367</v>
      </c>
      <c r="F1291" s="16"/>
      <c r="G1291" s="17">
        <v>4189.7</v>
      </c>
      <c r="H1291" s="17">
        <f t="shared" si="31"/>
        <v>763067.2899999996</v>
      </c>
      <c r="I1291" s="5"/>
    </row>
    <row r="1292" spans="1:9" ht="15">
      <c r="A1292" s="36">
        <v>42338</v>
      </c>
      <c r="B1292" s="108">
        <v>11</v>
      </c>
      <c r="C1292" s="112"/>
      <c r="D1292" s="21" t="s">
        <v>2339</v>
      </c>
      <c r="E1292" s="19"/>
      <c r="F1292" s="16">
        <v>523951.07</v>
      </c>
      <c r="G1292" s="17"/>
      <c r="H1292" s="17">
        <f t="shared" si="31"/>
        <v>1287018.3599999996</v>
      </c>
      <c r="I1292" s="5"/>
    </row>
    <row r="1293" spans="1:9" ht="15">
      <c r="A1293" s="36">
        <v>42338</v>
      </c>
      <c r="B1293" s="108">
        <v>11</v>
      </c>
      <c r="C1293" s="112" t="s">
        <v>2343</v>
      </c>
      <c r="D1293" s="19" t="s">
        <v>2243</v>
      </c>
      <c r="E1293" s="19" t="s">
        <v>2344</v>
      </c>
      <c r="F1293" s="16"/>
      <c r="G1293" s="17">
        <v>1508.02</v>
      </c>
      <c r="H1293" s="17">
        <f t="shared" si="31"/>
        <v>1285510.3399999996</v>
      </c>
      <c r="I1293" s="5"/>
    </row>
    <row r="1294" spans="1:9" ht="15">
      <c r="A1294" s="36">
        <v>42338</v>
      </c>
      <c r="B1294" s="108">
        <v>11</v>
      </c>
      <c r="C1294" s="112" t="s">
        <v>2345</v>
      </c>
      <c r="D1294" s="19" t="s">
        <v>1567</v>
      </c>
      <c r="E1294" s="19" t="s">
        <v>2346</v>
      </c>
      <c r="F1294" s="16"/>
      <c r="G1294" s="17">
        <v>6605.72</v>
      </c>
      <c r="H1294" s="17">
        <f t="shared" si="31"/>
        <v>1278904.6199999996</v>
      </c>
      <c r="I1294" s="5"/>
    </row>
    <row r="1295" spans="1:9" ht="15">
      <c r="A1295" s="36">
        <v>42338</v>
      </c>
      <c r="B1295" s="108">
        <v>11</v>
      </c>
      <c r="C1295" s="112" t="s">
        <v>2347</v>
      </c>
      <c r="D1295" s="19" t="s">
        <v>63</v>
      </c>
      <c r="E1295" s="19" t="s">
        <v>2348</v>
      </c>
      <c r="F1295" s="16"/>
      <c r="G1295" s="17">
        <v>657.96</v>
      </c>
      <c r="H1295" s="17">
        <f t="shared" si="31"/>
        <v>1278246.6599999997</v>
      </c>
      <c r="I1295" s="5"/>
    </row>
    <row r="1296" spans="1:9" ht="15">
      <c r="A1296" s="36">
        <v>42338</v>
      </c>
      <c r="B1296" s="108">
        <v>11</v>
      </c>
      <c r="C1296" s="112"/>
      <c r="D1296" s="21" t="s">
        <v>2377</v>
      </c>
      <c r="E1296" s="19"/>
      <c r="F1296" s="16">
        <v>460</v>
      </c>
      <c r="G1296" s="17"/>
      <c r="H1296" s="17">
        <f t="shared" si="31"/>
        <v>1278706.6599999997</v>
      </c>
      <c r="I1296" s="5"/>
    </row>
    <row r="1297" spans="1:9" ht="15">
      <c r="A1297" s="36">
        <v>42338</v>
      </c>
      <c r="B1297" s="108">
        <v>11</v>
      </c>
      <c r="C1297" s="112"/>
      <c r="D1297" s="21" t="s">
        <v>2376</v>
      </c>
      <c r="E1297" s="19"/>
      <c r="F1297" s="16">
        <v>1474</v>
      </c>
      <c r="G1297" s="17"/>
      <c r="H1297" s="17">
        <f t="shared" si="31"/>
        <v>1280180.6599999997</v>
      </c>
      <c r="I1297" s="5"/>
    </row>
    <row r="1298" spans="1:9" ht="15">
      <c r="A1298" s="36">
        <v>42338</v>
      </c>
      <c r="B1298" s="108">
        <v>11</v>
      </c>
      <c r="C1298" s="112" t="s">
        <v>2349</v>
      </c>
      <c r="D1298" s="19" t="s">
        <v>2350</v>
      </c>
      <c r="E1298" s="19" t="s">
        <v>2351</v>
      </c>
      <c r="F1298" s="16"/>
      <c r="G1298" s="17">
        <v>8293.77</v>
      </c>
      <c r="H1298" s="17">
        <f t="shared" si="31"/>
        <v>1271886.8899999997</v>
      </c>
      <c r="I1298" s="5"/>
    </row>
    <row r="1299" spans="1:9" ht="15">
      <c r="A1299" s="36">
        <v>42338</v>
      </c>
      <c r="B1299" s="108">
        <v>11</v>
      </c>
      <c r="C1299" s="112" t="s">
        <v>2352</v>
      </c>
      <c r="D1299" s="19" t="s">
        <v>1998</v>
      </c>
      <c r="E1299" s="19" t="s">
        <v>2353</v>
      </c>
      <c r="F1299" s="16"/>
      <c r="G1299" s="17">
        <v>2018.63</v>
      </c>
      <c r="H1299" s="17">
        <f t="shared" si="31"/>
        <v>1269868.2599999998</v>
      </c>
      <c r="I1299" s="5"/>
    </row>
    <row r="1300" spans="1:9" ht="15">
      <c r="A1300" s="36">
        <v>42338</v>
      </c>
      <c r="B1300" s="108">
        <v>11</v>
      </c>
      <c r="C1300" s="112" t="s">
        <v>2354</v>
      </c>
      <c r="D1300" s="19" t="s">
        <v>2355</v>
      </c>
      <c r="E1300" s="19" t="s">
        <v>2356</v>
      </c>
      <c r="F1300" s="16"/>
      <c r="G1300" s="17">
        <v>4176</v>
      </c>
      <c r="H1300" s="17">
        <f t="shared" si="31"/>
        <v>1265692.2599999998</v>
      </c>
      <c r="I1300" s="5"/>
    </row>
    <row r="1301" spans="1:9" ht="15">
      <c r="A1301" s="36">
        <v>42338</v>
      </c>
      <c r="B1301" s="108">
        <v>11</v>
      </c>
      <c r="C1301" s="112" t="s">
        <v>2357</v>
      </c>
      <c r="D1301" s="19" t="s">
        <v>2276</v>
      </c>
      <c r="E1301" s="19" t="s">
        <v>2358</v>
      </c>
      <c r="F1301" s="16"/>
      <c r="G1301" s="17">
        <v>8736.82</v>
      </c>
      <c r="H1301" s="17">
        <f t="shared" si="31"/>
        <v>1256955.4399999997</v>
      </c>
      <c r="I1301" s="5"/>
    </row>
    <row r="1302" spans="1:9" ht="15">
      <c r="A1302" s="36">
        <v>42338</v>
      </c>
      <c r="B1302" s="108">
        <v>11</v>
      </c>
      <c r="C1302" s="112" t="s">
        <v>2359</v>
      </c>
      <c r="D1302" s="19" t="s">
        <v>2278</v>
      </c>
      <c r="E1302" s="19" t="s">
        <v>2360</v>
      </c>
      <c r="F1302" s="16"/>
      <c r="G1302" s="17">
        <v>8479.85</v>
      </c>
      <c r="H1302" s="17">
        <f t="shared" si="31"/>
        <v>1248475.5899999996</v>
      </c>
      <c r="I1302" s="5"/>
    </row>
    <row r="1303" spans="1:9" ht="15">
      <c r="A1303" s="36">
        <v>42338</v>
      </c>
      <c r="B1303" s="108">
        <v>11</v>
      </c>
      <c r="C1303" s="112" t="s">
        <v>2361</v>
      </c>
      <c r="D1303" s="19" t="s">
        <v>243</v>
      </c>
      <c r="E1303" s="19" t="s">
        <v>2362</v>
      </c>
      <c r="F1303" s="16"/>
      <c r="G1303" s="17">
        <v>12180</v>
      </c>
      <c r="H1303" s="17">
        <f t="shared" si="31"/>
        <v>1236295.5899999996</v>
      </c>
      <c r="I1303" s="5"/>
    </row>
    <row r="1304" spans="1:9" ht="15">
      <c r="A1304" s="36"/>
      <c r="B1304" s="108"/>
      <c r="C1304" s="112"/>
      <c r="D1304" s="21"/>
      <c r="E1304" s="19"/>
      <c r="F1304" s="16"/>
      <c r="G1304" s="17"/>
      <c r="H1304" s="17">
        <f t="shared" si="31"/>
        <v>1236295.5899999996</v>
      </c>
      <c r="I1304" s="5"/>
    </row>
    <row r="1305" spans="1:9" ht="15">
      <c r="A1305" s="36"/>
      <c r="B1305" s="108"/>
      <c r="C1305" s="112"/>
      <c r="D1305" s="21"/>
      <c r="E1305" s="19"/>
      <c r="F1305" s="16"/>
      <c r="G1305" s="17"/>
      <c r="H1305" s="17">
        <f t="shared" si="31"/>
        <v>1236295.5899999996</v>
      </c>
      <c r="I1305" s="5"/>
    </row>
    <row r="1306" spans="1:9" ht="15">
      <c r="A1306" s="36"/>
      <c r="B1306" s="108"/>
      <c r="C1306" s="112"/>
      <c r="D1306" s="19"/>
      <c r="E1306" s="19"/>
      <c r="F1306" s="16"/>
      <c r="G1306" s="17"/>
      <c r="H1306" s="17">
        <f t="shared" si="31"/>
        <v>1236295.5899999996</v>
      </c>
      <c r="I1306" s="5"/>
    </row>
    <row r="1307" spans="1:9" ht="15">
      <c r="A1307" s="36"/>
      <c r="B1307" s="108"/>
      <c r="C1307" s="112"/>
      <c r="D1307" s="19"/>
      <c r="E1307" s="19"/>
      <c r="F1307" s="16"/>
      <c r="G1307" s="17"/>
      <c r="H1307" s="17">
        <f t="shared" si="31"/>
        <v>1236295.5899999996</v>
      </c>
      <c r="I1307" s="5"/>
    </row>
    <row r="1308" spans="1:9" ht="15">
      <c r="A1308" s="36"/>
      <c r="B1308" s="108"/>
      <c r="C1308" s="112"/>
      <c r="D1308" s="19"/>
      <c r="E1308" s="19"/>
      <c r="F1308" s="16"/>
      <c r="G1308" s="17"/>
      <c r="H1308" s="17">
        <f t="shared" si="31"/>
        <v>1236295.5899999996</v>
      </c>
      <c r="I1308" s="5"/>
    </row>
    <row r="1309" spans="1:8" ht="15">
      <c r="A1309" s="36"/>
      <c r="B1309" s="108"/>
      <c r="C1309" s="124"/>
      <c r="D1309" s="19"/>
      <c r="E1309" s="19"/>
      <c r="F1309" s="16"/>
      <c r="G1309" s="17"/>
      <c r="H1309" s="17">
        <f t="shared" si="31"/>
        <v>1236295.5899999996</v>
      </c>
    </row>
    <row r="1310" spans="1:8" ht="15.75" thickBot="1">
      <c r="A1310" s="36"/>
      <c r="B1310" s="108"/>
      <c r="C1310" s="148"/>
      <c r="D1310" s="149"/>
      <c r="E1310" s="148"/>
      <c r="F1310" s="150"/>
      <c r="G1310" s="151"/>
      <c r="H1310" s="17">
        <f t="shared" si="31"/>
        <v>1236295.5899999996</v>
      </c>
    </row>
    <row r="1311" spans="1:8" ht="15" thickBot="1">
      <c r="A1311" s="156" t="s">
        <v>2165</v>
      </c>
      <c r="B1311" s="157"/>
      <c r="C1311" s="163"/>
      <c r="D1311" s="163"/>
      <c r="E1311" s="163"/>
      <c r="F1311" s="163"/>
      <c r="G1311" s="163"/>
      <c r="H1311" s="158"/>
    </row>
    <row r="1312" spans="1:8" ht="15">
      <c r="A1312" s="23"/>
      <c r="B1312" s="24"/>
      <c r="C1312" s="25"/>
      <c r="D1312" s="25"/>
      <c r="E1312" s="26" t="s">
        <v>19</v>
      </c>
      <c r="F1312" s="27" t="s">
        <v>5</v>
      </c>
      <c r="G1312" s="27" t="s">
        <v>6</v>
      </c>
      <c r="H1312" s="28" t="s">
        <v>16</v>
      </c>
    </row>
    <row r="1313" spans="1:8" ht="15">
      <c r="A1313" s="29"/>
      <c r="B1313" s="14"/>
      <c r="C1313" s="15"/>
      <c r="D1313" s="19" t="s">
        <v>2166</v>
      </c>
      <c r="E1313" s="30">
        <v>1250244.22</v>
      </c>
      <c r="F1313" s="18"/>
      <c r="G1313" s="31"/>
      <c r="H1313" s="18">
        <f>H1310</f>
        <v>1236295.5899999996</v>
      </c>
    </row>
    <row r="1314" spans="1:8" ht="15">
      <c r="A1314" s="29"/>
      <c r="B1314" s="14"/>
      <c r="C1314" s="15"/>
      <c r="D1314" s="21" t="s">
        <v>14</v>
      </c>
      <c r="E1314" s="30"/>
      <c r="F1314" s="18"/>
      <c r="G1314" s="31"/>
      <c r="H1314" s="18">
        <f>H1313+F1314-G1314</f>
        <v>1236295.5899999996</v>
      </c>
    </row>
    <row r="1315" spans="1:8" ht="15">
      <c r="A1315" s="29"/>
      <c r="B1315" s="14"/>
      <c r="C1315" s="15"/>
      <c r="D1315" s="112" t="s">
        <v>2334</v>
      </c>
      <c r="E1315" s="17">
        <v>4957.8</v>
      </c>
      <c r="F1315" s="18"/>
      <c r="G1315" s="31"/>
      <c r="H1315" s="18">
        <f aca="true" t="shared" si="32" ref="H1315:H1328">H1314+F1315-G1315</f>
        <v>1236295.5899999996</v>
      </c>
    </row>
    <row r="1316" spans="1:8" ht="15">
      <c r="A1316" s="29"/>
      <c r="B1316" s="14"/>
      <c r="C1316" s="15"/>
      <c r="D1316" s="112" t="s">
        <v>2364</v>
      </c>
      <c r="E1316" s="17">
        <v>4801.13</v>
      </c>
      <c r="F1316" s="18"/>
      <c r="G1316" s="31"/>
      <c r="H1316" s="18">
        <f t="shared" si="32"/>
        <v>1236295.5899999996</v>
      </c>
    </row>
    <row r="1317" spans="1:8" ht="15">
      <c r="A1317" s="29"/>
      <c r="B1317" s="14"/>
      <c r="C1317" s="15"/>
      <c r="D1317" s="112" t="s">
        <v>2366</v>
      </c>
      <c r="E1317" s="17">
        <v>4189.7</v>
      </c>
      <c r="F1317" s="18"/>
      <c r="G1317" s="31"/>
      <c r="H1317" s="18">
        <f t="shared" si="32"/>
        <v>1236295.5899999996</v>
      </c>
    </row>
    <row r="1318" spans="1:8" ht="15">
      <c r="A1318" s="29"/>
      <c r="B1318" s="14"/>
      <c r="C1318" s="15"/>
      <c r="D1318" s="112"/>
      <c r="E1318" s="17"/>
      <c r="F1318" s="18"/>
      <c r="G1318" s="31"/>
      <c r="H1318" s="18">
        <f t="shared" si="32"/>
        <v>1236295.5899999996</v>
      </c>
    </row>
    <row r="1319" spans="1:8" ht="15">
      <c r="A1319" s="29"/>
      <c r="B1319" s="14"/>
      <c r="C1319" s="15"/>
      <c r="D1319" s="112"/>
      <c r="E1319" s="17"/>
      <c r="F1319" s="18"/>
      <c r="G1319" s="31"/>
      <c r="H1319" s="18">
        <f t="shared" si="32"/>
        <v>1236295.5899999996</v>
      </c>
    </row>
    <row r="1320" spans="1:8" ht="15">
      <c r="A1320" s="29"/>
      <c r="B1320" s="14"/>
      <c r="C1320" s="15"/>
      <c r="D1320" s="112"/>
      <c r="E1320" s="17"/>
      <c r="F1320" s="18"/>
      <c r="G1320" s="31"/>
      <c r="H1320" s="18">
        <f t="shared" si="32"/>
        <v>1236295.5899999996</v>
      </c>
    </row>
    <row r="1321" spans="1:8" ht="15">
      <c r="A1321" s="29"/>
      <c r="B1321" s="14"/>
      <c r="C1321" s="15"/>
      <c r="D1321" s="112"/>
      <c r="E1321" s="17"/>
      <c r="F1321" s="18"/>
      <c r="G1321" s="31"/>
      <c r="H1321" s="18">
        <f t="shared" si="32"/>
        <v>1236295.5899999996</v>
      </c>
    </row>
    <row r="1322" spans="1:8" ht="15">
      <c r="A1322" s="29"/>
      <c r="B1322" s="14"/>
      <c r="C1322" s="15"/>
      <c r="D1322" s="112"/>
      <c r="E1322" s="17"/>
      <c r="F1322" s="18"/>
      <c r="G1322" s="31"/>
      <c r="H1322" s="18">
        <f t="shared" si="32"/>
        <v>1236295.5899999996</v>
      </c>
    </row>
    <row r="1323" spans="1:8" ht="15">
      <c r="A1323" s="29"/>
      <c r="B1323" s="14"/>
      <c r="C1323" s="15"/>
      <c r="D1323" s="112"/>
      <c r="E1323" s="17"/>
      <c r="F1323" s="18"/>
      <c r="G1323" s="31"/>
      <c r="H1323" s="18">
        <f t="shared" si="32"/>
        <v>1236295.5899999996</v>
      </c>
    </row>
    <row r="1324" spans="1:8" ht="15">
      <c r="A1324" s="29"/>
      <c r="B1324" s="14"/>
      <c r="C1324" s="15"/>
      <c r="D1324" s="112"/>
      <c r="E1324" s="17"/>
      <c r="F1324" s="18"/>
      <c r="G1324" s="31"/>
      <c r="H1324" s="18">
        <f t="shared" si="32"/>
        <v>1236295.5899999996</v>
      </c>
    </row>
    <row r="1325" spans="1:8" ht="15">
      <c r="A1325" s="29"/>
      <c r="B1325" s="14"/>
      <c r="C1325" s="15"/>
      <c r="D1325" s="112"/>
      <c r="E1325" s="17"/>
      <c r="F1325" s="18"/>
      <c r="G1325" s="31"/>
      <c r="H1325" s="18">
        <f t="shared" si="32"/>
        <v>1236295.5899999996</v>
      </c>
    </row>
    <row r="1326" spans="1:8" ht="15">
      <c r="A1326" s="29"/>
      <c r="B1326" s="14"/>
      <c r="C1326" s="15"/>
      <c r="D1326" s="112"/>
      <c r="E1326" s="17"/>
      <c r="F1326" s="32"/>
      <c r="G1326" s="33"/>
      <c r="H1326" s="18">
        <f t="shared" si="32"/>
        <v>1236295.5899999996</v>
      </c>
    </row>
    <row r="1327" spans="1:8" ht="15">
      <c r="A1327" s="29"/>
      <c r="B1327" s="14"/>
      <c r="C1327" s="15"/>
      <c r="D1327" s="112"/>
      <c r="E1327" s="17"/>
      <c r="F1327" s="32"/>
      <c r="G1327" s="33"/>
      <c r="H1327" s="18">
        <f t="shared" si="32"/>
        <v>1236295.5899999996</v>
      </c>
    </row>
    <row r="1328" spans="1:8" ht="15">
      <c r="A1328" s="29"/>
      <c r="B1328" s="14"/>
      <c r="C1328" s="15"/>
      <c r="D1328" s="112"/>
      <c r="E1328" s="17"/>
      <c r="F1328" s="32"/>
      <c r="G1328" s="33"/>
      <c r="H1328" s="18">
        <f t="shared" si="32"/>
        <v>1236295.5899999996</v>
      </c>
    </row>
    <row r="1329" spans="1:9" ht="15">
      <c r="A1329" s="153" t="s">
        <v>15</v>
      </c>
      <c r="B1329" s="154"/>
      <c r="C1329" s="154"/>
      <c r="D1329" s="155"/>
      <c r="E1329" s="34">
        <f>E1313-SUM(E1315:E1328)</f>
        <v>1236295.59</v>
      </c>
      <c r="F1329" s="34"/>
      <c r="G1329" s="35"/>
      <c r="H1329" s="34">
        <f>H1328</f>
        <v>1236295.5899999996</v>
      </c>
      <c r="I1329" s="5"/>
    </row>
    <row r="1330" spans="1:9" ht="15">
      <c r="A1330" s="36">
        <v>42339</v>
      </c>
      <c r="B1330" s="108">
        <v>12</v>
      </c>
      <c r="C1330" s="112"/>
      <c r="D1330" s="19" t="s">
        <v>0</v>
      </c>
      <c r="E1330" s="19"/>
      <c r="F1330" s="16"/>
      <c r="G1330" s="17">
        <v>255</v>
      </c>
      <c r="H1330" s="17">
        <f>H1329+F1330-G1330</f>
        <v>1236040.5899999996</v>
      </c>
      <c r="I1330" s="5"/>
    </row>
    <row r="1331" spans="1:9" ht="15">
      <c r="A1331" s="36">
        <v>42339</v>
      </c>
      <c r="B1331" s="108">
        <v>12</v>
      </c>
      <c r="C1331" s="112"/>
      <c r="D1331" s="19" t="s">
        <v>1</v>
      </c>
      <c r="E1331" s="19"/>
      <c r="F1331" s="16"/>
      <c r="G1331" s="17">
        <v>40.8</v>
      </c>
      <c r="H1331" s="17">
        <f aca="true" t="shared" si="33" ref="H1331:H1394">H1330+F1331-G1331</f>
        <v>1235999.7899999996</v>
      </c>
      <c r="I1331" s="5"/>
    </row>
    <row r="1332" spans="1:9" ht="15">
      <c r="A1332" s="36">
        <v>42339</v>
      </c>
      <c r="B1332" s="108">
        <v>12</v>
      </c>
      <c r="C1332" s="112"/>
      <c r="D1332" s="21" t="s">
        <v>2556</v>
      </c>
      <c r="E1332" s="19"/>
      <c r="F1332" s="16">
        <v>2043760.83</v>
      </c>
      <c r="G1332" s="17"/>
      <c r="H1332" s="17">
        <f t="shared" si="33"/>
        <v>3279760.6199999996</v>
      </c>
      <c r="I1332" s="5"/>
    </row>
    <row r="1333" spans="1:9" ht="15">
      <c r="A1333" s="36">
        <v>42340</v>
      </c>
      <c r="B1333" s="108">
        <v>12</v>
      </c>
      <c r="C1333" s="112" t="s">
        <v>2383</v>
      </c>
      <c r="D1333" s="19" t="s">
        <v>49</v>
      </c>
      <c r="E1333" s="19" t="s">
        <v>2384</v>
      </c>
      <c r="F1333" s="16"/>
      <c r="G1333" s="17">
        <v>1032</v>
      </c>
      <c r="H1333" s="17">
        <f t="shared" si="33"/>
        <v>3278728.6199999996</v>
      </c>
      <c r="I1333" s="5"/>
    </row>
    <row r="1334" spans="1:9" ht="15">
      <c r="A1334" s="36">
        <v>42342</v>
      </c>
      <c r="B1334" s="108">
        <v>12</v>
      </c>
      <c r="C1334" s="112"/>
      <c r="D1334" s="19" t="s">
        <v>40</v>
      </c>
      <c r="E1334" s="19"/>
      <c r="F1334" s="16"/>
      <c r="G1334" s="17">
        <v>250</v>
      </c>
      <c r="H1334" s="17">
        <f t="shared" si="33"/>
        <v>3278478.6199999996</v>
      </c>
      <c r="I1334" s="5"/>
    </row>
    <row r="1335" spans="1:9" ht="15">
      <c r="A1335" s="36">
        <v>42342</v>
      </c>
      <c r="B1335" s="108">
        <v>12</v>
      </c>
      <c r="C1335" s="112"/>
      <c r="D1335" s="106" t="s">
        <v>2</v>
      </c>
      <c r="E1335" s="19"/>
      <c r="F1335" s="16"/>
      <c r="G1335" s="17">
        <v>175</v>
      </c>
      <c r="H1335" s="17">
        <f t="shared" si="33"/>
        <v>3278303.6199999996</v>
      </c>
      <c r="I1335" s="5"/>
    </row>
    <row r="1336" spans="1:9" ht="15">
      <c r="A1336" s="36">
        <v>42342</v>
      </c>
      <c r="B1336" s="108">
        <v>12</v>
      </c>
      <c r="C1336" s="112"/>
      <c r="D1336" s="19" t="s">
        <v>30</v>
      </c>
      <c r="E1336" s="19"/>
      <c r="F1336" s="16"/>
      <c r="G1336" s="17">
        <v>68</v>
      </c>
      <c r="H1336" s="17">
        <f t="shared" si="33"/>
        <v>3278235.6199999996</v>
      </c>
      <c r="I1336" s="5"/>
    </row>
    <row r="1337" spans="1:9" ht="15">
      <c r="A1337" s="36">
        <v>42342</v>
      </c>
      <c r="B1337" s="108">
        <v>12</v>
      </c>
      <c r="C1337" s="112"/>
      <c r="D1337" s="21" t="s">
        <v>2557</v>
      </c>
      <c r="E1337" s="19"/>
      <c r="F1337" s="16">
        <v>1405172.44</v>
      </c>
      <c r="G1337" s="17"/>
      <c r="H1337" s="17">
        <f t="shared" si="33"/>
        <v>4683408.06</v>
      </c>
      <c r="I1337" s="5"/>
    </row>
    <row r="1338" spans="1:9" ht="15">
      <c r="A1338" s="36">
        <v>42345</v>
      </c>
      <c r="B1338" s="108">
        <v>12</v>
      </c>
      <c r="C1338" s="112" t="s">
        <v>2385</v>
      </c>
      <c r="D1338" s="19" t="s">
        <v>74</v>
      </c>
      <c r="E1338" s="19" t="s">
        <v>2386</v>
      </c>
      <c r="F1338" s="16"/>
      <c r="G1338" s="17">
        <v>58000</v>
      </c>
      <c r="H1338" s="17">
        <f t="shared" si="33"/>
        <v>4625408.06</v>
      </c>
      <c r="I1338" s="5"/>
    </row>
    <row r="1339" spans="1:9" ht="15">
      <c r="A1339" s="36">
        <v>42345</v>
      </c>
      <c r="B1339" s="108">
        <v>12</v>
      </c>
      <c r="C1339" s="112" t="s">
        <v>2387</v>
      </c>
      <c r="D1339" s="19" t="s">
        <v>54</v>
      </c>
      <c r="E1339" s="19" t="s">
        <v>2388</v>
      </c>
      <c r="F1339" s="16"/>
      <c r="G1339" s="17">
        <v>12261.2</v>
      </c>
      <c r="H1339" s="17">
        <f t="shared" si="33"/>
        <v>4613146.859999999</v>
      </c>
      <c r="I1339" s="5"/>
    </row>
    <row r="1340" spans="1:9" ht="15">
      <c r="A1340" s="36">
        <v>42345</v>
      </c>
      <c r="B1340" s="108">
        <v>12</v>
      </c>
      <c r="C1340" s="112" t="s">
        <v>2389</v>
      </c>
      <c r="D1340" s="19" t="s">
        <v>20</v>
      </c>
      <c r="E1340" s="19" t="s">
        <v>2390</v>
      </c>
      <c r="F1340" s="16"/>
      <c r="G1340" s="17">
        <v>4880.87</v>
      </c>
      <c r="H1340" s="17">
        <f t="shared" si="33"/>
        <v>4608265.989999999</v>
      </c>
      <c r="I1340" s="5"/>
    </row>
    <row r="1341" spans="1:9" ht="15">
      <c r="A1341" s="36">
        <v>42345</v>
      </c>
      <c r="B1341" s="108">
        <v>12</v>
      </c>
      <c r="C1341" s="112"/>
      <c r="D1341" s="21" t="s">
        <v>2391</v>
      </c>
      <c r="E1341" s="21"/>
      <c r="F1341" s="16">
        <v>1746.2</v>
      </c>
      <c r="G1341" s="17"/>
      <c r="H1341" s="17">
        <f t="shared" si="33"/>
        <v>4610012.1899999995</v>
      </c>
      <c r="I1341" s="5"/>
    </row>
    <row r="1342" spans="1:9" ht="15">
      <c r="A1342" s="36">
        <v>42345</v>
      </c>
      <c r="B1342" s="108">
        <v>12</v>
      </c>
      <c r="C1342" s="112"/>
      <c r="D1342" s="21" t="s">
        <v>2392</v>
      </c>
      <c r="E1342" s="21"/>
      <c r="F1342" s="16">
        <v>458</v>
      </c>
      <c r="G1342" s="17"/>
      <c r="H1342" s="17">
        <f t="shared" si="33"/>
        <v>4610470.1899999995</v>
      </c>
      <c r="I1342" s="5"/>
    </row>
    <row r="1343" spans="1:9" ht="15">
      <c r="A1343" s="36">
        <v>42348</v>
      </c>
      <c r="B1343" s="108">
        <v>12</v>
      </c>
      <c r="C1343" s="112" t="s">
        <v>2395</v>
      </c>
      <c r="D1343" s="19" t="s">
        <v>31</v>
      </c>
      <c r="E1343" s="19" t="s">
        <v>2396</v>
      </c>
      <c r="F1343" s="16"/>
      <c r="G1343" s="17">
        <v>56554.94</v>
      </c>
      <c r="H1343" s="17">
        <f t="shared" si="33"/>
        <v>4553915.249999999</v>
      </c>
      <c r="I1343" s="5"/>
    </row>
    <row r="1344" spans="1:9" ht="15">
      <c r="A1344" s="36">
        <v>42349</v>
      </c>
      <c r="B1344" s="108">
        <v>12</v>
      </c>
      <c r="C1344" s="112"/>
      <c r="D1344" s="21" t="s">
        <v>2393</v>
      </c>
      <c r="E1344" s="21"/>
      <c r="F1344" s="16">
        <v>249.98</v>
      </c>
      <c r="G1344" s="17"/>
      <c r="H1344" s="17">
        <f t="shared" si="33"/>
        <v>4554165.2299999995</v>
      </c>
      <c r="I1344" s="5"/>
    </row>
    <row r="1345" spans="1:9" ht="15">
      <c r="A1345" s="36">
        <v>42349</v>
      </c>
      <c r="B1345" s="108">
        <v>12</v>
      </c>
      <c r="C1345" s="112"/>
      <c r="D1345" s="21" t="s">
        <v>2394</v>
      </c>
      <c r="E1345" s="21"/>
      <c r="F1345" s="16">
        <v>460</v>
      </c>
      <c r="G1345" s="17"/>
      <c r="H1345" s="17">
        <f t="shared" si="33"/>
        <v>4554625.2299999995</v>
      </c>
      <c r="I1345" s="5"/>
    </row>
    <row r="1346" spans="1:9" ht="15">
      <c r="A1346" s="36">
        <v>42349</v>
      </c>
      <c r="B1346" s="108">
        <v>12</v>
      </c>
      <c r="C1346" s="112" t="s">
        <v>2397</v>
      </c>
      <c r="D1346" s="19" t="s">
        <v>35</v>
      </c>
      <c r="E1346" s="19" t="s">
        <v>2398</v>
      </c>
      <c r="F1346" s="16"/>
      <c r="G1346" s="17">
        <v>1464.88</v>
      </c>
      <c r="H1346" s="17">
        <f t="shared" si="33"/>
        <v>4553160.35</v>
      </c>
      <c r="I1346" s="5"/>
    </row>
    <row r="1347" spans="1:9" ht="15">
      <c r="A1347" s="36">
        <v>42349</v>
      </c>
      <c r="B1347" s="108">
        <v>12</v>
      </c>
      <c r="C1347" s="112" t="s">
        <v>2399</v>
      </c>
      <c r="D1347" s="19" t="s">
        <v>70</v>
      </c>
      <c r="E1347" s="124" t="s">
        <v>2400</v>
      </c>
      <c r="F1347" s="16"/>
      <c r="G1347" s="17">
        <v>8992.46</v>
      </c>
      <c r="H1347" s="17">
        <f t="shared" si="33"/>
        <v>4544167.89</v>
      </c>
      <c r="I1347" s="5"/>
    </row>
    <row r="1348" spans="1:9" ht="15">
      <c r="A1348" s="36">
        <v>42349</v>
      </c>
      <c r="B1348" s="108">
        <v>12</v>
      </c>
      <c r="C1348" s="112" t="s">
        <v>2401</v>
      </c>
      <c r="D1348" s="19" t="s">
        <v>2402</v>
      </c>
      <c r="E1348" s="19"/>
      <c r="F1348" s="16"/>
      <c r="G1348" s="17">
        <v>157562.74</v>
      </c>
      <c r="H1348" s="17">
        <f t="shared" si="33"/>
        <v>4386605.149999999</v>
      </c>
      <c r="I1348" s="5"/>
    </row>
    <row r="1349" spans="1:9" ht="15">
      <c r="A1349" s="36">
        <v>42349</v>
      </c>
      <c r="B1349" s="108">
        <v>12</v>
      </c>
      <c r="C1349" s="112" t="s">
        <v>2405</v>
      </c>
      <c r="D1349" s="19" t="s">
        <v>70</v>
      </c>
      <c r="E1349" s="19" t="s">
        <v>1996</v>
      </c>
      <c r="F1349" s="16"/>
      <c r="G1349" s="17">
        <v>100</v>
      </c>
      <c r="H1349" s="17">
        <f t="shared" si="33"/>
        <v>4386505.149999999</v>
      </c>
      <c r="I1349" s="5"/>
    </row>
    <row r="1350" spans="1:9" ht="15">
      <c r="A1350" s="36">
        <v>42349</v>
      </c>
      <c r="B1350" s="108">
        <v>12</v>
      </c>
      <c r="C1350" s="112" t="s">
        <v>2406</v>
      </c>
      <c r="D1350" s="19" t="s">
        <v>52</v>
      </c>
      <c r="E1350" s="19" t="s">
        <v>2407</v>
      </c>
      <c r="F1350" s="16"/>
      <c r="G1350" s="17">
        <v>9668.46</v>
      </c>
      <c r="H1350" s="17">
        <f t="shared" si="33"/>
        <v>4376836.6899999995</v>
      </c>
      <c r="I1350" s="5"/>
    </row>
    <row r="1351" spans="1:9" ht="15">
      <c r="A1351" s="36">
        <v>42349</v>
      </c>
      <c r="B1351" s="108">
        <v>12</v>
      </c>
      <c r="C1351" s="112" t="s">
        <v>2408</v>
      </c>
      <c r="D1351" s="19" t="s">
        <v>2409</v>
      </c>
      <c r="E1351" s="19"/>
      <c r="F1351" s="16"/>
      <c r="G1351" s="17">
        <v>881878.55</v>
      </c>
      <c r="H1351" s="17">
        <f t="shared" si="33"/>
        <v>3494958.1399999997</v>
      </c>
      <c r="I1351" s="5"/>
    </row>
    <row r="1352" spans="1:9" ht="15">
      <c r="A1352" s="36">
        <v>42349</v>
      </c>
      <c r="B1352" s="108">
        <v>12</v>
      </c>
      <c r="C1352" s="112" t="s">
        <v>2410</v>
      </c>
      <c r="D1352" s="19" t="s">
        <v>2411</v>
      </c>
      <c r="E1352" s="19"/>
      <c r="F1352" s="16"/>
      <c r="G1352" s="17">
        <v>812495.63</v>
      </c>
      <c r="H1352" s="17">
        <f t="shared" si="33"/>
        <v>2682462.51</v>
      </c>
      <c r="I1352" s="5"/>
    </row>
    <row r="1353" spans="1:9" ht="15">
      <c r="A1353" s="36">
        <v>42349</v>
      </c>
      <c r="B1353" s="108">
        <v>12</v>
      </c>
      <c r="C1353" s="112" t="s">
        <v>2412</v>
      </c>
      <c r="D1353" s="19" t="s">
        <v>1998</v>
      </c>
      <c r="E1353" s="19" t="s">
        <v>2413</v>
      </c>
      <c r="F1353" s="16"/>
      <c r="G1353" s="17">
        <v>1508</v>
      </c>
      <c r="H1353" s="17">
        <f t="shared" si="33"/>
        <v>2680954.51</v>
      </c>
      <c r="I1353" s="5"/>
    </row>
    <row r="1354" spans="1:9" ht="15">
      <c r="A1354" s="36">
        <v>42349</v>
      </c>
      <c r="B1354" s="108">
        <v>12</v>
      </c>
      <c r="C1354" s="112" t="s">
        <v>2414</v>
      </c>
      <c r="D1354" s="19" t="s">
        <v>1963</v>
      </c>
      <c r="E1354" s="124" t="s">
        <v>2415</v>
      </c>
      <c r="F1354" s="16"/>
      <c r="G1354" s="17">
        <v>11600</v>
      </c>
      <c r="H1354" s="17">
        <f t="shared" si="33"/>
        <v>2669354.51</v>
      </c>
      <c r="I1354" s="5"/>
    </row>
    <row r="1355" spans="1:9" ht="15">
      <c r="A1355" s="36">
        <v>42349</v>
      </c>
      <c r="B1355" s="108">
        <v>12</v>
      </c>
      <c r="C1355" s="112" t="s">
        <v>2416</v>
      </c>
      <c r="D1355" s="19" t="s">
        <v>386</v>
      </c>
      <c r="E1355" s="19" t="s">
        <v>2417</v>
      </c>
      <c r="F1355" s="16"/>
      <c r="G1355" s="17">
        <v>10839.04</v>
      </c>
      <c r="H1355" s="17">
        <f t="shared" si="33"/>
        <v>2658515.4699999997</v>
      </c>
      <c r="I1355" s="5"/>
    </row>
    <row r="1356" spans="1:9" ht="15">
      <c r="A1356" s="36">
        <v>42349</v>
      </c>
      <c r="B1356" s="108">
        <v>12</v>
      </c>
      <c r="C1356" s="112" t="s">
        <v>2418</v>
      </c>
      <c r="D1356" s="19" t="s">
        <v>886</v>
      </c>
      <c r="E1356" s="19" t="s">
        <v>2419</v>
      </c>
      <c r="F1356" s="16"/>
      <c r="G1356" s="17">
        <v>2551.66</v>
      </c>
      <c r="H1356" s="17">
        <f t="shared" si="33"/>
        <v>2655963.8099999996</v>
      </c>
      <c r="I1356" s="5"/>
    </row>
    <row r="1357" spans="1:9" ht="15">
      <c r="A1357" s="36">
        <v>42349</v>
      </c>
      <c r="B1357" s="108">
        <v>12</v>
      </c>
      <c r="C1357" s="112" t="s">
        <v>2420</v>
      </c>
      <c r="D1357" s="19" t="s">
        <v>2421</v>
      </c>
      <c r="E1357" s="19" t="s">
        <v>2422</v>
      </c>
      <c r="F1357" s="16"/>
      <c r="G1357" s="17">
        <v>7777.8</v>
      </c>
      <c r="H1357" s="17">
        <f t="shared" si="33"/>
        <v>2648186.01</v>
      </c>
      <c r="I1357" s="5"/>
    </row>
    <row r="1358" spans="1:9" ht="15">
      <c r="A1358" s="36">
        <v>42349</v>
      </c>
      <c r="B1358" s="108">
        <v>12</v>
      </c>
      <c r="C1358" s="112" t="s">
        <v>2423</v>
      </c>
      <c r="D1358" s="19" t="s">
        <v>58</v>
      </c>
      <c r="E1358" s="19" t="s">
        <v>2424</v>
      </c>
      <c r="F1358" s="16"/>
      <c r="G1358" s="17">
        <v>11600</v>
      </c>
      <c r="H1358" s="17">
        <f t="shared" si="33"/>
        <v>2636586.01</v>
      </c>
      <c r="I1358" s="5"/>
    </row>
    <row r="1359" spans="1:9" ht="15">
      <c r="A1359" s="36">
        <v>42349</v>
      </c>
      <c r="B1359" s="108">
        <v>12</v>
      </c>
      <c r="C1359" s="112" t="s">
        <v>2425</v>
      </c>
      <c r="D1359" s="19" t="s">
        <v>27</v>
      </c>
      <c r="E1359" s="19" t="s">
        <v>2426</v>
      </c>
      <c r="F1359" s="16"/>
      <c r="G1359" s="17">
        <v>26736</v>
      </c>
      <c r="H1359" s="17">
        <f t="shared" si="33"/>
        <v>2609850.01</v>
      </c>
      <c r="I1359" s="5"/>
    </row>
    <row r="1360" spans="1:9" ht="15">
      <c r="A1360" s="36">
        <v>42349</v>
      </c>
      <c r="B1360" s="108">
        <v>12</v>
      </c>
      <c r="C1360" s="112" t="s">
        <v>2427</v>
      </c>
      <c r="D1360" s="19" t="s">
        <v>667</v>
      </c>
      <c r="E1360" s="19" t="s">
        <v>2428</v>
      </c>
      <c r="F1360" s="16"/>
      <c r="G1360" s="17">
        <v>8679</v>
      </c>
      <c r="H1360" s="17">
        <f t="shared" si="33"/>
        <v>2601171.01</v>
      </c>
      <c r="I1360" s="5"/>
    </row>
    <row r="1361" spans="1:9" ht="15">
      <c r="A1361" s="36">
        <v>42349</v>
      </c>
      <c r="B1361" s="108">
        <v>12</v>
      </c>
      <c r="C1361" s="112" t="s">
        <v>2437</v>
      </c>
      <c r="D1361" s="19" t="s">
        <v>72</v>
      </c>
      <c r="E1361" s="19" t="s">
        <v>2407</v>
      </c>
      <c r="F1361" s="16"/>
      <c r="G1361" s="17">
        <v>52535.91</v>
      </c>
      <c r="H1361" s="17">
        <f t="shared" si="33"/>
        <v>2548635.0999999996</v>
      </c>
      <c r="I1361" s="5"/>
    </row>
    <row r="1362" spans="1:9" ht="15">
      <c r="A1362" s="36">
        <v>42352</v>
      </c>
      <c r="B1362" s="108">
        <v>12</v>
      </c>
      <c r="C1362" s="112" t="s">
        <v>2438</v>
      </c>
      <c r="D1362" s="19" t="s">
        <v>1567</v>
      </c>
      <c r="E1362" s="19" t="s">
        <v>2439</v>
      </c>
      <c r="F1362" s="16"/>
      <c r="G1362" s="17">
        <v>4319.85</v>
      </c>
      <c r="H1362" s="17">
        <f t="shared" si="33"/>
        <v>2544315.2499999995</v>
      </c>
      <c r="I1362" s="5"/>
    </row>
    <row r="1363" spans="1:9" ht="15">
      <c r="A1363" s="36">
        <v>42352</v>
      </c>
      <c r="B1363" s="108">
        <v>12</v>
      </c>
      <c r="C1363" s="112" t="s">
        <v>2440</v>
      </c>
      <c r="D1363" s="19" t="s">
        <v>2441</v>
      </c>
      <c r="E1363" s="19" t="s">
        <v>2442</v>
      </c>
      <c r="F1363" s="16"/>
      <c r="G1363" s="17">
        <v>1856</v>
      </c>
      <c r="H1363" s="17">
        <f t="shared" si="33"/>
        <v>2542459.2499999995</v>
      </c>
      <c r="I1363" s="5"/>
    </row>
    <row r="1364" spans="1:9" ht="15">
      <c r="A1364" s="36">
        <v>42352</v>
      </c>
      <c r="B1364" s="108">
        <v>12</v>
      </c>
      <c r="C1364" s="112" t="s">
        <v>2443</v>
      </c>
      <c r="D1364" s="19" t="s">
        <v>1428</v>
      </c>
      <c r="E1364" s="19" t="s">
        <v>2444</v>
      </c>
      <c r="F1364" s="16"/>
      <c r="G1364" s="17">
        <v>3828</v>
      </c>
      <c r="H1364" s="17">
        <f t="shared" si="33"/>
        <v>2538631.2499999995</v>
      </c>
      <c r="I1364" s="5"/>
    </row>
    <row r="1365" spans="1:9" ht="15">
      <c r="A1365" s="36">
        <v>42352</v>
      </c>
      <c r="B1365" s="108">
        <v>12</v>
      </c>
      <c r="C1365" s="112" t="s">
        <v>2445</v>
      </c>
      <c r="D1365" s="19" t="s">
        <v>2278</v>
      </c>
      <c r="E1365" s="19" t="s">
        <v>2446</v>
      </c>
      <c r="F1365" s="16"/>
      <c r="G1365" s="17">
        <v>8479.85</v>
      </c>
      <c r="H1365" s="17">
        <f t="shared" si="33"/>
        <v>2530151.3999999994</v>
      </c>
      <c r="I1365" s="5"/>
    </row>
    <row r="1366" spans="1:9" ht="15">
      <c r="A1366" s="36">
        <v>42352</v>
      </c>
      <c r="B1366" s="108">
        <v>12</v>
      </c>
      <c r="C1366" s="112" t="s">
        <v>2447</v>
      </c>
      <c r="D1366" s="19" t="s">
        <v>2243</v>
      </c>
      <c r="E1366" s="19" t="s">
        <v>2448</v>
      </c>
      <c r="F1366" s="16"/>
      <c r="G1366" s="17">
        <v>2179.01</v>
      </c>
      <c r="H1366" s="17">
        <f t="shared" si="33"/>
        <v>2527972.3899999997</v>
      </c>
      <c r="I1366" s="5"/>
    </row>
    <row r="1367" spans="1:9" ht="15">
      <c r="A1367" s="36">
        <v>42352</v>
      </c>
      <c r="B1367" s="108">
        <v>12</v>
      </c>
      <c r="C1367" s="112" t="s">
        <v>2449</v>
      </c>
      <c r="D1367" s="19" t="s">
        <v>688</v>
      </c>
      <c r="E1367" s="124" t="s">
        <v>2450</v>
      </c>
      <c r="F1367" s="16"/>
      <c r="G1367" s="17">
        <v>6023.18</v>
      </c>
      <c r="H1367" s="17">
        <f t="shared" si="33"/>
        <v>2521949.2099999995</v>
      </c>
      <c r="I1367" s="5"/>
    </row>
    <row r="1368" spans="1:9" ht="15">
      <c r="A1368" s="36">
        <v>42352</v>
      </c>
      <c r="B1368" s="108">
        <v>12</v>
      </c>
      <c r="C1368" s="112" t="s">
        <v>2451</v>
      </c>
      <c r="D1368" s="19" t="s">
        <v>2452</v>
      </c>
      <c r="E1368" s="19" t="s">
        <v>2453</v>
      </c>
      <c r="F1368" s="16"/>
      <c r="G1368" s="17">
        <v>1374</v>
      </c>
      <c r="H1368" s="17">
        <f t="shared" si="33"/>
        <v>2520575.2099999995</v>
      </c>
      <c r="I1368" s="5"/>
    </row>
    <row r="1369" spans="1:9" ht="15">
      <c r="A1369" s="36">
        <v>42352</v>
      </c>
      <c r="B1369" s="108">
        <v>12</v>
      </c>
      <c r="C1369" s="112" t="s">
        <v>2454</v>
      </c>
      <c r="D1369" s="19" t="s">
        <v>2455</v>
      </c>
      <c r="E1369" s="19" t="s">
        <v>2456</v>
      </c>
      <c r="F1369" s="16"/>
      <c r="G1369" s="17">
        <v>7540</v>
      </c>
      <c r="H1369" s="17">
        <f t="shared" si="33"/>
        <v>2513035.2099999995</v>
      </c>
      <c r="I1369" s="5"/>
    </row>
    <row r="1370" spans="1:9" ht="15">
      <c r="A1370" s="36">
        <v>42353</v>
      </c>
      <c r="B1370" s="108">
        <v>12</v>
      </c>
      <c r="C1370" s="112"/>
      <c r="D1370" s="21" t="s">
        <v>2558</v>
      </c>
      <c r="E1370" s="19"/>
      <c r="F1370" s="16">
        <v>2055134.5</v>
      </c>
      <c r="G1370" s="17"/>
      <c r="H1370" s="17">
        <f t="shared" si="33"/>
        <v>4568169.709999999</v>
      </c>
      <c r="I1370" s="5"/>
    </row>
    <row r="1371" spans="1:9" ht="15">
      <c r="A1371" s="36">
        <v>42355</v>
      </c>
      <c r="B1371" s="108">
        <v>12</v>
      </c>
      <c r="C1371" s="112" t="s">
        <v>2457</v>
      </c>
      <c r="D1371" s="19" t="s">
        <v>77</v>
      </c>
      <c r="E1371" s="19" t="s">
        <v>2458</v>
      </c>
      <c r="F1371" s="16"/>
      <c r="G1371" s="17">
        <v>210653</v>
      </c>
      <c r="H1371" s="17">
        <f t="shared" si="33"/>
        <v>4357516.709999999</v>
      </c>
      <c r="I1371" s="5"/>
    </row>
    <row r="1372" spans="1:9" ht="15">
      <c r="A1372" s="36">
        <v>42355</v>
      </c>
      <c r="B1372" s="108">
        <v>12</v>
      </c>
      <c r="C1372" s="112" t="s">
        <v>2459</v>
      </c>
      <c r="D1372" s="19" t="s">
        <v>29</v>
      </c>
      <c r="E1372" s="19" t="s">
        <v>2460</v>
      </c>
      <c r="F1372" s="16"/>
      <c r="G1372" s="17">
        <v>3587.88</v>
      </c>
      <c r="H1372" s="17">
        <f t="shared" si="33"/>
        <v>4353928.829999999</v>
      </c>
      <c r="I1372" s="5"/>
    </row>
    <row r="1373" spans="1:9" ht="15">
      <c r="A1373" s="36">
        <v>42355</v>
      </c>
      <c r="B1373" s="108">
        <v>12</v>
      </c>
      <c r="C1373" s="112" t="s">
        <v>2461</v>
      </c>
      <c r="D1373" s="19" t="s">
        <v>29</v>
      </c>
      <c r="E1373" s="19" t="s">
        <v>2462</v>
      </c>
      <c r="F1373" s="16"/>
      <c r="G1373" s="17">
        <v>3587.88</v>
      </c>
      <c r="H1373" s="17">
        <f t="shared" si="33"/>
        <v>4350340.949999999</v>
      </c>
      <c r="I1373" s="5"/>
    </row>
    <row r="1374" spans="1:9" ht="15">
      <c r="A1374" s="36">
        <v>42355</v>
      </c>
      <c r="B1374" s="108">
        <v>12</v>
      </c>
      <c r="C1374" s="112" t="s">
        <v>2463</v>
      </c>
      <c r="D1374" s="19" t="s">
        <v>29</v>
      </c>
      <c r="E1374" s="19" t="s">
        <v>2464</v>
      </c>
      <c r="F1374" s="16"/>
      <c r="G1374" s="17">
        <v>7388.04</v>
      </c>
      <c r="H1374" s="17">
        <f t="shared" si="33"/>
        <v>4342952.909999999</v>
      </c>
      <c r="I1374" s="5"/>
    </row>
    <row r="1375" spans="1:9" ht="15">
      <c r="A1375" s="36">
        <v>42355</v>
      </c>
      <c r="B1375" s="108">
        <v>12</v>
      </c>
      <c r="C1375" s="112" t="s">
        <v>2465</v>
      </c>
      <c r="D1375" s="19" t="s">
        <v>29</v>
      </c>
      <c r="E1375" s="19" t="s">
        <v>2466</v>
      </c>
      <c r="F1375" s="16"/>
      <c r="G1375" s="17">
        <v>26647.23</v>
      </c>
      <c r="H1375" s="17">
        <f t="shared" si="33"/>
        <v>4316305.679999999</v>
      </c>
      <c r="I1375" s="5"/>
    </row>
    <row r="1376" spans="1:9" ht="15">
      <c r="A1376" s="36">
        <v>42355</v>
      </c>
      <c r="B1376" s="108">
        <v>12</v>
      </c>
      <c r="C1376" s="112" t="s">
        <v>2467</v>
      </c>
      <c r="D1376" s="19" t="s">
        <v>29</v>
      </c>
      <c r="E1376" s="19" t="s">
        <v>2468</v>
      </c>
      <c r="F1376" s="16"/>
      <c r="G1376" s="17">
        <v>26646.41</v>
      </c>
      <c r="H1376" s="17">
        <f t="shared" si="33"/>
        <v>4289659.269999999</v>
      </c>
      <c r="I1376" s="5"/>
    </row>
    <row r="1377" spans="1:9" ht="15">
      <c r="A1377" s="36">
        <v>42355</v>
      </c>
      <c r="B1377" s="108">
        <v>12</v>
      </c>
      <c r="C1377" s="112" t="s">
        <v>2469</v>
      </c>
      <c r="D1377" s="19" t="s">
        <v>29</v>
      </c>
      <c r="E1377" s="19" t="s">
        <v>2470</v>
      </c>
      <c r="F1377" s="16"/>
      <c r="G1377" s="17">
        <v>26639.11</v>
      </c>
      <c r="H1377" s="17">
        <f t="shared" si="33"/>
        <v>4263020.159999998</v>
      </c>
      <c r="I1377" s="5"/>
    </row>
    <row r="1378" spans="1:9" ht="15">
      <c r="A1378" s="36">
        <v>42356</v>
      </c>
      <c r="B1378" s="108">
        <v>12</v>
      </c>
      <c r="C1378" s="112" t="s">
        <v>2471</v>
      </c>
      <c r="D1378" s="19" t="s">
        <v>2472</v>
      </c>
      <c r="E1378" s="19"/>
      <c r="F1378" s="16"/>
      <c r="G1378" s="17">
        <v>340587.35</v>
      </c>
      <c r="H1378" s="17">
        <f t="shared" si="33"/>
        <v>3922432.809999998</v>
      </c>
      <c r="I1378" s="5"/>
    </row>
    <row r="1379" spans="1:9" ht="15">
      <c r="A1379" s="36">
        <v>42356</v>
      </c>
      <c r="B1379" s="108">
        <v>12</v>
      </c>
      <c r="C1379" s="112" t="s">
        <v>2473</v>
      </c>
      <c r="D1379" s="19" t="s">
        <v>2474</v>
      </c>
      <c r="E1379" s="19"/>
      <c r="F1379" s="16"/>
      <c r="G1379" s="17">
        <v>337762.71</v>
      </c>
      <c r="H1379" s="17">
        <f t="shared" si="33"/>
        <v>3584670.099999998</v>
      </c>
      <c r="I1379" s="5"/>
    </row>
    <row r="1380" spans="1:9" ht="15">
      <c r="A1380" s="36">
        <v>42356</v>
      </c>
      <c r="B1380" s="108">
        <v>12</v>
      </c>
      <c r="C1380" s="112" t="s">
        <v>2475</v>
      </c>
      <c r="D1380" s="19" t="s">
        <v>72</v>
      </c>
      <c r="E1380" s="19" t="s">
        <v>2476</v>
      </c>
      <c r="F1380" s="16"/>
      <c r="G1380" s="17">
        <v>19220.41</v>
      </c>
      <c r="H1380" s="17">
        <f t="shared" si="33"/>
        <v>3565449.689999998</v>
      </c>
      <c r="I1380" s="5"/>
    </row>
    <row r="1381" spans="1:9" ht="15">
      <c r="A1381" s="36">
        <v>42356</v>
      </c>
      <c r="B1381" s="108">
        <v>12</v>
      </c>
      <c r="C1381" s="112" t="s">
        <v>2477</v>
      </c>
      <c r="D1381" s="19" t="s">
        <v>35</v>
      </c>
      <c r="E1381" s="19" t="s">
        <v>2478</v>
      </c>
      <c r="F1381" s="16"/>
      <c r="G1381" s="17">
        <v>1464.88</v>
      </c>
      <c r="H1381" s="17">
        <f t="shared" si="33"/>
        <v>3563984.809999998</v>
      </c>
      <c r="I1381" s="5"/>
    </row>
    <row r="1382" spans="1:9" ht="15">
      <c r="A1382" s="36">
        <v>42356</v>
      </c>
      <c r="B1382" s="108">
        <v>12</v>
      </c>
      <c r="C1382" s="112" t="s">
        <v>2479</v>
      </c>
      <c r="D1382" s="19" t="s">
        <v>70</v>
      </c>
      <c r="E1382" s="19" t="s">
        <v>1996</v>
      </c>
      <c r="F1382" s="16"/>
      <c r="G1382" s="17">
        <v>100</v>
      </c>
      <c r="H1382" s="17">
        <f t="shared" si="33"/>
        <v>3563884.809999998</v>
      </c>
      <c r="I1382" s="5"/>
    </row>
    <row r="1383" spans="1:9" ht="15">
      <c r="A1383" s="36">
        <v>42356</v>
      </c>
      <c r="B1383" s="108">
        <v>12</v>
      </c>
      <c r="C1383" s="112" t="s">
        <v>2480</v>
      </c>
      <c r="D1383" s="19" t="s">
        <v>70</v>
      </c>
      <c r="E1383" s="124" t="s">
        <v>2481</v>
      </c>
      <c r="F1383" s="16"/>
      <c r="G1383" s="17">
        <v>8992.46</v>
      </c>
      <c r="H1383" s="17">
        <f t="shared" si="33"/>
        <v>3554892.349999998</v>
      </c>
      <c r="I1383" s="5"/>
    </row>
    <row r="1384" spans="1:9" ht="15">
      <c r="A1384" s="36">
        <v>42356</v>
      </c>
      <c r="B1384" s="108">
        <v>12</v>
      </c>
      <c r="C1384" s="112" t="s">
        <v>2482</v>
      </c>
      <c r="D1384" s="19" t="s">
        <v>2483</v>
      </c>
      <c r="E1384" s="19"/>
      <c r="F1384" s="16"/>
      <c r="G1384" s="17">
        <v>163952.37</v>
      </c>
      <c r="H1384" s="17">
        <f t="shared" si="33"/>
        <v>3390939.979999998</v>
      </c>
      <c r="I1384" s="5"/>
    </row>
    <row r="1385" spans="1:9" ht="15">
      <c r="A1385" s="36">
        <v>42356</v>
      </c>
      <c r="B1385" s="108">
        <v>12</v>
      </c>
      <c r="C1385" s="112" t="s">
        <v>2485</v>
      </c>
      <c r="D1385" s="19" t="s">
        <v>34</v>
      </c>
      <c r="E1385" s="19" t="s">
        <v>2486</v>
      </c>
      <c r="F1385" s="16"/>
      <c r="G1385" s="17">
        <v>3195.18</v>
      </c>
      <c r="H1385" s="17">
        <f t="shared" si="33"/>
        <v>3387744.799999998</v>
      </c>
      <c r="I1385" s="5"/>
    </row>
    <row r="1386" spans="1:9" ht="15">
      <c r="A1386" s="36">
        <v>42356</v>
      </c>
      <c r="B1386" s="108">
        <v>12</v>
      </c>
      <c r="C1386" s="112" t="s">
        <v>2487</v>
      </c>
      <c r="D1386" s="19" t="s">
        <v>2488</v>
      </c>
      <c r="E1386" s="19" t="s">
        <v>2489</v>
      </c>
      <c r="F1386" s="16"/>
      <c r="G1386" s="17">
        <v>16960</v>
      </c>
      <c r="H1386" s="17">
        <f t="shared" si="33"/>
        <v>3370784.799999998</v>
      </c>
      <c r="I1386" s="5"/>
    </row>
    <row r="1387" spans="1:9" ht="15">
      <c r="A1387" s="36">
        <v>42356</v>
      </c>
      <c r="B1387" s="108">
        <v>12</v>
      </c>
      <c r="C1387" s="112" t="s">
        <v>2490</v>
      </c>
      <c r="D1387" s="19" t="s">
        <v>2049</v>
      </c>
      <c r="E1387" s="19" t="s">
        <v>2491</v>
      </c>
      <c r="F1387" s="16"/>
      <c r="G1387" s="17">
        <v>6882.56</v>
      </c>
      <c r="H1387" s="17">
        <f t="shared" si="33"/>
        <v>3363902.239999998</v>
      </c>
      <c r="I1387" s="5"/>
    </row>
    <row r="1388" spans="1:9" ht="15">
      <c r="A1388" s="36">
        <v>42356</v>
      </c>
      <c r="B1388" s="108">
        <v>12</v>
      </c>
      <c r="C1388" s="112" t="s">
        <v>2492</v>
      </c>
      <c r="D1388" s="19" t="s">
        <v>395</v>
      </c>
      <c r="E1388" s="19" t="s">
        <v>2493</v>
      </c>
      <c r="F1388" s="16"/>
      <c r="G1388" s="17">
        <v>54827.59</v>
      </c>
      <c r="H1388" s="17">
        <f t="shared" si="33"/>
        <v>3309074.649999998</v>
      </c>
      <c r="I1388" s="5"/>
    </row>
    <row r="1389" spans="1:9" ht="15">
      <c r="A1389" s="36">
        <v>42356</v>
      </c>
      <c r="B1389" s="108">
        <v>12</v>
      </c>
      <c r="C1389" s="112" t="s">
        <v>2494</v>
      </c>
      <c r="D1389" s="19" t="s">
        <v>2278</v>
      </c>
      <c r="E1389" s="19" t="s">
        <v>2495</v>
      </c>
      <c r="F1389" s="16"/>
      <c r="G1389" s="17">
        <v>3597.51</v>
      </c>
      <c r="H1389" s="17">
        <f t="shared" si="33"/>
        <v>3305477.1399999983</v>
      </c>
      <c r="I1389" s="5"/>
    </row>
    <row r="1390" spans="1:9" ht="15">
      <c r="A1390" s="36">
        <v>42356</v>
      </c>
      <c r="B1390" s="108">
        <v>12</v>
      </c>
      <c r="C1390" s="112" t="s">
        <v>2496</v>
      </c>
      <c r="D1390" s="19" t="s">
        <v>2497</v>
      </c>
      <c r="E1390" s="19" t="s">
        <v>2498</v>
      </c>
      <c r="F1390" s="16"/>
      <c r="G1390" s="17">
        <v>24244</v>
      </c>
      <c r="H1390" s="17">
        <f t="shared" si="33"/>
        <v>3281233.1399999983</v>
      </c>
      <c r="I1390" s="5"/>
    </row>
    <row r="1391" spans="1:9" ht="15">
      <c r="A1391" s="36">
        <v>42356</v>
      </c>
      <c r="B1391" s="108">
        <v>12</v>
      </c>
      <c r="C1391" s="112" t="s">
        <v>2499</v>
      </c>
      <c r="D1391" s="19" t="s">
        <v>1567</v>
      </c>
      <c r="E1391" s="19" t="s">
        <v>2500</v>
      </c>
      <c r="F1391" s="16"/>
      <c r="G1391" s="17">
        <v>2298.67</v>
      </c>
      <c r="H1391" s="17">
        <f t="shared" si="33"/>
        <v>3278934.4699999983</v>
      </c>
      <c r="I1391" s="5"/>
    </row>
    <row r="1392" spans="1:9" ht="15">
      <c r="A1392" s="36">
        <v>42356</v>
      </c>
      <c r="B1392" s="108">
        <v>12</v>
      </c>
      <c r="C1392" s="112" t="s">
        <v>2501</v>
      </c>
      <c r="D1392" s="19" t="s">
        <v>62</v>
      </c>
      <c r="E1392" s="19" t="s">
        <v>2502</v>
      </c>
      <c r="F1392" s="16"/>
      <c r="G1392" s="17">
        <v>3916.97</v>
      </c>
      <c r="H1392" s="17">
        <f t="shared" si="33"/>
        <v>3275017.499999998</v>
      </c>
      <c r="I1392" s="5"/>
    </row>
    <row r="1393" spans="1:9" ht="15">
      <c r="A1393" s="36">
        <v>42356</v>
      </c>
      <c r="B1393" s="108">
        <v>12</v>
      </c>
      <c r="C1393" s="112" t="s">
        <v>2507</v>
      </c>
      <c r="D1393" s="19" t="s">
        <v>1666</v>
      </c>
      <c r="E1393" s="19" t="s">
        <v>2508</v>
      </c>
      <c r="F1393" s="16"/>
      <c r="G1393" s="17">
        <v>18891.93</v>
      </c>
      <c r="H1393" s="17">
        <f t="shared" si="33"/>
        <v>3256125.569999998</v>
      </c>
      <c r="I1393" s="5"/>
    </row>
    <row r="1394" spans="1:9" ht="15">
      <c r="A1394" s="36">
        <v>42356</v>
      </c>
      <c r="B1394" s="108">
        <v>12</v>
      </c>
      <c r="C1394" s="112" t="s">
        <v>2509</v>
      </c>
      <c r="D1394" s="19" t="s">
        <v>50</v>
      </c>
      <c r="E1394" s="19" t="s">
        <v>2510</v>
      </c>
      <c r="F1394" s="16"/>
      <c r="G1394" s="17">
        <v>16309.66</v>
      </c>
      <c r="H1394" s="17">
        <f t="shared" si="33"/>
        <v>3239815.909999998</v>
      </c>
      <c r="I1394" s="5"/>
    </row>
    <row r="1395" spans="1:9" ht="15">
      <c r="A1395" s="36">
        <v>42356</v>
      </c>
      <c r="B1395" s="108">
        <v>12</v>
      </c>
      <c r="C1395" s="112" t="s">
        <v>2511</v>
      </c>
      <c r="D1395" s="19" t="s">
        <v>65</v>
      </c>
      <c r="E1395" s="19" t="s">
        <v>2512</v>
      </c>
      <c r="F1395" s="16"/>
      <c r="G1395" s="17">
        <v>3812.35</v>
      </c>
      <c r="H1395" s="17">
        <f aca="true" t="shared" si="34" ref="H1395:H1424">H1394+F1395-G1395</f>
        <v>3236003.5599999977</v>
      </c>
      <c r="I1395" s="5"/>
    </row>
    <row r="1396" spans="1:9" ht="15">
      <c r="A1396" s="36">
        <v>42356</v>
      </c>
      <c r="B1396" s="108">
        <v>12</v>
      </c>
      <c r="C1396" s="112" t="s">
        <v>2513</v>
      </c>
      <c r="D1396" s="19" t="s">
        <v>2515</v>
      </c>
      <c r="E1396" s="19" t="s">
        <v>2514</v>
      </c>
      <c r="F1396" s="16"/>
      <c r="G1396" s="17">
        <v>1800</v>
      </c>
      <c r="H1396" s="17">
        <f t="shared" si="34"/>
        <v>3234203.5599999977</v>
      </c>
      <c r="I1396" s="5"/>
    </row>
    <row r="1397" spans="1:9" ht="15">
      <c r="A1397" s="36">
        <v>42356</v>
      </c>
      <c r="B1397" s="108">
        <v>12</v>
      </c>
      <c r="C1397" s="112" t="s">
        <v>2516</v>
      </c>
      <c r="D1397" s="19" t="s">
        <v>2517</v>
      </c>
      <c r="E1397" s="19" t="s">
        <v>2518</v>
      </c>
      <c r="F1397" s="16"/>
      <c r="G1397" s="17">
        <v>1450</v>
      </c>
      <c r="H1397" s="17">
        <f t="shared" si="34"/>
        <v>3232753.5599999977</v>
      </c>
      <c r="I1397" s="5"/>
    </row>
    <row r="1398" spans="1:9" ht="15">
      <c r="A1398" s="36">
        <v>42356</v>
      </c>
      <c r="B1398" s="108">
        <v>12</v>
      </c>
      <c r="C1398" s="112" t="s">
        <v>2519</v>
      </c>
      <c r="D1398" s="19" t="s">
        <v>886</v>
      </c>
      <c r="E1398" s="19" t="s">
        <v>2520</v>
      </c>
      <c r="F1398" s="16"/>
      <c r="G1398" s="17">
        <v>1972</v>
      </c>
      <c r="H1398" s="17">
        <f t="shared" si="34"/>
        <v>3230781.5599999977</v>
      </c>
      <c r="I1398" s="5"/>
    </row>
    <row r="1399" spans="1:9" ht="15">
      <c r="A1399" s="36">
        <v>42356</v>
      </c>
      <c r="B1399" s="108"/>
      <c r="C1399" s="112" t="s">
        <v>2521</v>
      </c>
      <c r="D1399" s="19" t="s">
        <v>20</v>
      </c>
      <c r="E1399" s="19" t="s">
        <v>2522</v>
      </c>
      <c r="F1399" s="16"/>
      <c r="G1399" s="17">
        <v>4966.18</v>
      </c>
      <c r="H1399" s="17">
        <f t="shared" si="34"/>
        <v>3225815.3799999976</v>
      </c>
      <c r="I1399" s="5"/>
    </row>
    <row r="1400" spans="1:9" ht="15">
      <c r="A1400" s="36">
        <v>42356</v>
      </c>
      <c r="B1400" s="108">
        <v>12</v>
      </c>
      <c r="C1400" s="112" t="s">
        <v>2523</v>
      </c>
      <c r="D1400" s="19" t="s">
        <v>52</v>
      </c>
      <c r="E1400" s="19" t="s">
        <v>2476</v>
      </c>
      <c r="F1400" s="16"/>
      <c r="G1400" s="17">
        <v>4075.42</v>
      </c>
      <c r="H1400" s="17">
        <f t="shared" si="34"/>
        <v>3221739.9599999976</v>
      </c>
      <c r="I1400" s="5"/>
    </row>
    <row r="1401" spans="1:9" ht="15">
      <c r="A1401" s="36">
        <v>42356</v>
      </c>
      <c r="B1401" s="108">
        <v>12</v>
      </c>
      <c r="C1401" s="112" t="s">
        <v>2524</v>
      </c>
      <c r="D1401" s="19" t="s">
        <v>920</v>
      </c>
      <c r="E1401" s="19" t="s">
        <v>2526</v>
      </c>
      <c r="F1401" s="16"/>
      <c r="G1401" s="17">
        <v>2500</v>
      </c>
      <c r="H1401" s="17">
        <f t="shared" si="34"/>
        <v>3219239.9599999976</v>
      </c>
      <c r="I1401" s="5"/>
    </row>
    <row r="1402" spans="1:9" ht="15">
      <c r="A1402" s="36">
        <v>42356</v>
      </c>
      <c r="B1402" s="108"/>
      <c r="C1402" s="112" t="s">
        <v>2525</v>
      </c>
      <c r="D1402" s="19" t="s">
        <v>2527</v>
      </c>
      <c r="E1402" s="19" t="s">
        <v>2528</v>
      </c>
      <c r="F1402" s="16"/>
      <c r="G1402" s="17">
        <v>2500</v>
      </c>
      <c r="H1402" s="17">
        <f t="shared" si="34"/>
        <v>3216739.9599999976</v>
      </c>
      <c r="I1402" s="5"/>
    </row>
    <row r="1403" spans="1:9" ht="15">
      <c r="A1403" s="36">
        <v>42359</v>
      </c>
      <c r="B1403" s="108">
        <v>12</v>
      </c>
      <c r="C1403" s="112" t="s">
        <v>2503</v>
      </c>
      <c r="D1403" s="19" t="s">
        <v>2243</v>
      </c>
      <c r="E1403" s="19" t="s">
        <v>2504</v>
      </c>
      <c r="F1403" s="16"/>
      <c r="G1403" s="17">
        <v>2889.48</v>
      </c>
      <c r="H1403" s="17">
        <f t="shared" si="34"/>
        <v>3213850.4799999977</v>
      </c>
      <c r="I1403" s="5"/>
    </row>
    <row r="1404" spans="1:9" ht="15">
      <c r="A1404" s="36">
        <v>42359</v>
      </c>
      <c r="B1404" s="108">
        <v>12</v>
      </c>
      <c r="C1404" s="112" t="s">
        <v>2505</v>
      </c>
      <c r="D1404" s="19" t="s">
        <v>2276</v>
      </c>
      <c r="E1404" s="19" t="s">
        <v>2506</v>
      </c>
      <c r="F1404" s="16"/>
      <c r="G1404" s="17">
        <v>11306.48</v>
      </c>
      <c r="H1404" s="17">
        <f t="shared" si="34"/>
        <v>3202543.9999999977</v>
      </c>
      <c r="I1404" s="5"/>
    </row>
    <row r="1405" spans="1:9" ht="15">
      <c r="A1405" s="36">
        <v>42359</v>
      </c>
      <c r="B1405" s="108">
        <v>12</v>
      </c>
      <c r="C1405" s="112" t="s">
        <v>2537</v>
      </c>
      <c r="D1405" s="19" t="s">
        <v>386</v>
      </c>
      <c r="E1405" s="19" t="s">
        <v>2538</v>
      </c>
      <c r="F1405" s="16"/>
      <c r="G1405" s="17">
        <v>4736.28</v>
      </c>
      <c r="H1405" s="17">
        <f t="shared" si="34"/>
        <v>3197807.719999998</v>
      </c>
      <c r="I1405" s="5"/>
    </row>
    <row r="1406" spans="1:9" ht="15">
      <c r="A1406" s="36">
        <v>42359</v>
      </c>
      <c r="B1406" s="108">
        <v>12</v>
      </c>
      <c r="C1406" s="112" t="s">
        <v>2539</v>
      </c>
      <c r="D1406" s="19" t="s">
        <v>594</v>
      </c>
      <c r="E1406" s="19" t="s">
        <v>2540</v>
      </c>
      <c r="F1406" s="16"/>
      <c r="G1406" s="17">
        <v>2320</v>
      </c>
      <c r="H1406" s="17">
        <f t="shared" si="34"/>
        <v>3195487.719999998</v>
      </c>
      <c r="I1406" s="5"/>
    </row>
    <row r="1407" spans="1:9" ht="15">
      <c r="A1407" s="36">
        <v>42359</v>
      </c>
      <c r="B1407" s="108">
        <v>12</v>
      </c>
      <c r="C1407" s="112" t="s">
        <v>2541</v>
      </c>
      <c r="D1407" s="19" t="s">
        <v>133</v>
      </c>
      <c r="E1407" s="19" t="s">
        <v>2570</v>
      </c>
      <c r="F1407" s="16"/>
      <c r="G1407" s="17">
        <v>3374</v>
      </c>
      <c r="H1407" s="17">
        <f t="shared" si="34"/>
        <v>3192113.719999998</v>
      </c>
      <c r="I1407" s="5"/>
    </row>
    <row r="1408" spans="1:9" ht="15">
      <c r="A1408" s="36">
        <v>42359</v>
      </c>
      <c r="B1408" s="108">
        <v>12</v>
      </c>
      <c r="C1408" s="112" t="s">
        <v>2542</v>
      </c>
      <c r="D1408" s="19" t="s">
        <v>2543</v>
      </c>
      <c r="E1408" s="19" t="s">
        <v>2544</v>
      </c>
      <c r="F1408" s="16"/>
      <c r="G1408" s="17">
        <v>3190</v>
      </c>
      <c r="H1408" s="17">
        <f t="shared" si="34"/>
        <v>3188923.719999998</v>
      </c>
      <c r="I1408" s="5"/>
    </row>
    <row r="1409" spans="1:9" ht="15">
      <c r="A1409" s="36">
        <v>42359</v>
      </c>
      <c r="B1409" s="108">
        <v>12</v>
      </c>
      <c r="C1409" s="112" t="s">
        <v>2545</v>
      </c>
      <c r="D1409" s="106" t="s">
        <v>462</v>
      </c>
      <c r="E1409" s="19" t="s">
        <v>2546</v>
      </c>
      <c r="F1409" s="16"/>
      <c r="G1409" s="17">
        <v>6036.05</v>
      </c>
      <c r="H1409" s="17">
        <f t="shared" si="34"/>
        <v>3182887.669999998</v>
      </c>
      <c r="I1409" s="5"/>
    </row>
    <row r="1410" spans="1:9" ht="15">
      <c r="A1410" s="36">
        <v>42359</v>
      </c>
      <c r="B1410" s="108">
        <v>12</v>
      </c>
      <c r="C1410" s="112" t="s">
        <v>2547</v>
      </c>
      <c r="D1410" s="19" t="s">
        <v>243</v>
      </c>
      <c r="E1410" s="19" t="s">
        <v>2548</v>
      </c>
      <c r="F1410" s="16"/>
      <c r="G1410" s="17">
        <v>9976</v>
      </c>
      <c r="H1410" s="17">
        <f t="shared" si="34"/>
        <v>3172911.669999998</v>
      </c>
      <c r="I1410" s="5"/>
    </row>
    <row r="1411" spans="1:9" ht="15">
      <c r="A1411" s="36">
        <v>42359</v>
      </c>
      <c r="B1411" s="108">
        <v>12</v>
      </c>
      <c r="C1411" s="112" t="s">
        <v>2549</v>
      </c>
      <c r="D1411" s="19" t="s">
        <v>688</v>
      </c>
      <c r="E1411" s="19" t="s">
        <v>2550</v>
      </c>
      <c r="F1411" s="16"/>
      <c r="G1411" s="17">
        <v>9478.45</v>
      </c>
      <c r="H1411" s="17">
        <f t="shared" si="34"/>
        <v>3163433.219999998</v>
      </c>
      <c r="I1411" s="5"/>
    </row>
    <row r="1412" spans="1:9" ht="15">
      <c r="A1412" s="36">
        <v>42359</v>
      </c>
      <c r="B1412" s="108">
        <v>12</v>
      </c>
      <c r="C1412" s="112" t="s">
        <v>2567</v>
      </c>
      <c r="D1412" s="19" t="s">
        <v>591</v>
      </c>
      <c r="E1412" s="19" t="s">
        <v>2552</v>
      </c>
      <c r="F1412" s="16"/>
      <c r="G1412" s="17">
        <v>27946.6</v>
      </c>
      <c r="H1412" s="17">
        <f t="shared" si="34"/>
        <v>3135486.619999998</v>
      </c>
      <c r="I1412" s="5"/>
    </row>
    <row r="1413" spans="1:9" ht="15">
      <c r="A1413" s="36">
        <v>42359</v>
      </c>
      <c r="B1413" s="108">
        <v>12</v>
      </c>
      <c r="C1413" s="112" t="s">
        <v>2551</v>
      </c>
      <c r="D1413" s="19" t="s">
        <v>591</v>
      </c>
      <c r="E1413" s="19" t="s">
        <v>2552</v>
      </c>
      <c r="F1413" s="16"/>
      <c r="G1413" s="17">
        <v>27946.6</v>
      </c>
      <c r="H1413" s="17">
        <f t="shared" si="34"/>
        <v>3107540.0199999977</v>
      </c>
      <c r="I1413" s="5"/>
    </row>
    <row r="1414" spans="1:9" ht="15">
      <c r="A1414" s="36">
        <v>42359</v>
      </c>
      <c r="B1414" s="108"/>
      <c r="C1414" s="112" t="s">
        <v>2563</v>
      </c>
      <c r="D1414" s="19" t="s">
        <v>20</v>
      </c>
      <c r="E1414" s="19" t="s">
        <v>2565</v>
      </c>
      <c r="F1414" s="16"/>
      <c r="G1414" s="17">
        <v>4969.4</v>
      </c>
      <c r="H1414" s="17">
        <f t="shared" si="34"/>
        <v>3102570.619999998</v>
      </c>
      <c r="I1414" s="5"/>
    </row>
    <row r="1415" spans="1:9" ht="15">
      <c r="A1415" s="36">
        <v>42359</v>
      </c>
      <c r="B1415" s="108"/>
      <c r="C1415" s="112" t="s">
        <v>2564</v>
      </c>
      <c r="D1415" s="19" t="s">
        <v>1308</v>
      </c>
      <c r="E1415" s="19" t="s">
        <v>2566</v>
      </c>
      <c r="F1415" s="16"/>
      <c r="G1415" s="17">
        <v>2187.16</v>
      </c>
      <c r="H1415" s="17">
        <f t="shared" si="34"/>
        <v>3100383.4599999976</v>
      </c>
      <c r="I1415" s="5"/>
    </row>
    <row r="1416" spans="1:9" ht="15">
      <c r="A1416" s="36">
        <v>42360</v>
      </c>
      <c r="B1416" s="108"/>
      <c r="C1416" s="112" t="s">
        <v>2568</v>
      </c>
      <c r="D1416" s="19" t="s">
        <v>20</v>
      </c>
      <c r="E1416" s="19" t="s">
        <v>2569</v>
      </c>
      <c r="F1416" s="16"/>
      <c r="G1416" s="17">
        <v>2169.51</v>
      </c>
      <c r="H1416" s="17">
        <f t="shared" si="34"/>
        <v>3098213.949999998</v>
      </c>
      <c r="I1416" s="5"/>
    </row>
    <row r="1417" spans="1:9" ht="15">
      <c r="A1417" s="36">
        <v>42360</v>
      </c>
      <c r="B1417" s="108">
        <v>12</v>
      </c>
      <c r="C1417" s="112"/>
      <c r="D1417" s="21" t="s">
        <v>2559</v>
      </c>
      <c r="E1417" s="124"/>
      <c r="F1417" s="16">
        <v>27946.6</v>
      </c>
      <c r="G1417" s="17"/>
      <c r="H1417" s="17">
        <f t="shared" si="34"/>
        <v>3126160.549999998</v>
      </c>
      <c r="I1417" s="5"/>
    </row>
    <row r="1418" spans="1:9" ht="15">
      <c r="A1418" s="36">
        <v>42366</v>
      </c>
      <c r="B1418" s="108">
        <v>12</v>
      </c>
      <c r="C1418" s="112" t="s">
        <v>2553</v>
      </c>
      <c r="D1418" s="19" t="s">
        <v>2554</v>
      </c>
      <c r="E1418" s="124" t="s">
        <v>2555</v>
      </c>
      <c r="F1418" s="16"/>
      <c r="G1418" s="17">
        <v>5407.1</v>
      </c>
      <c r="H1418" s="17">
        <f t="shared" si="34"/>
        <v>3120753.449999998</v>
      </c>
      <c r="I1418" s="5"/>
    </row>
    <row r="1419" spans="1:9" ht="15">
      <c r="A1419" s="36"/>
      <c r="B1419" s="108"/>
      <c r="C1419" s="112"/>
      <c r="D1419" s="19"/>
      <c r="E1419" s="19"/>
      <c r="F1419" s="16"/>
      <c r="G1419" s="17"/>
      <c r="H1419" s="17">
        <f t="shared" si="34"/>
        <v>3120753.449999998</v>
      </c>
      <c r="I1419" s="5"/>
    </row>
    <row r="1420" spans="1:9" ht="15">
      <c r="A1420" s="36"/>
      <c r="B1420" s="108"/>
      <c r="C1420" s="112"/>
      <c r="D1420" s="19"/>
      <c r="E1420" s="19"/>
      <c r="F1420" s="16"/>
      <c r="G1420" s="17"/>
      <c r="H1420" s="17">
        <f t="shared" si="34"/>
        <v>3120753.449999998</v>
      </c>
      <c r="I1420" s="5"/>
    </row>
    <row r="1421" spans="1:9" ht="15">
      <c r="A1421" s="36"/>
      <c r="B1421" s="108"/>
      <c r="C1421" s="112"/>
      <c r="D1421" s="19"/>
      <c r="E1421" s="19"/>
      <c r="F1421" s="16"/>
      <c r="G1421" s="17"/>
      <c r="H1421" s="17">
        <f t="shared" si="34"/>
        <v>3120753.449999998</v>
      </c>
      <c r="I1421" s="5"/>
    </row>
    <row r="1422" spans="1:9" ht="15">
      <c r="A1422" s="36"/>
      <c r="B1422" s="108"/>
      <c r="C1422" s="112"/>
      <c r="D1422" s="19"/>
      <c r="E1422" s="19"/>
      <c r="F1422" s="16"/>
      <c r="G1422" s="17"/>
      <c r="H1422" s="17">
        <f t="shared" si="34"/>
        <v>3120753.449999998</v>
      </c>
      <c r="I1422" s="5"/>
    </row>
    <row r="1423" spans="1:8" ht="15">
      <c r="A1423" s="36"/>
      <c r="B1423" s="108"/>
      <c r="C1423" s="124"/>
      <c r="D1423" s="19"/>
      <c r="E1423" s="19"/>
      <c r="F1423" s="16"/>
      <c r="G1423" s="17"/>
      <c r="H1423" s="17">
        <f t="shared" si="34"/>
        <v>3120753.449999998</v>
      </c>
    </row>
    <row r="1424" spans="1:8" ht="15.75" thickBot="1">
      <c r="A1424" s="36"/>
      <c r="B1424" s="108"/>
      <c r="C1424" s="148"/>
      <c r="D1424" s="149"/>
      <c r="E1424" s="148"/>
      <c r="F1424" s="150"/>
      <c r="G1424" s="151"/>
      <c r="H1424" s="17">
        <f t="shared" si="34"/>
        <v>3120753.449999998</v>
      </c>
    </row>
    <row r="1425" spans="1:8" ht="15" thickBot="1">
      <c r="A1425" s="156" t="s">
        <v>2381</v>
      </c>
      <c r="B1425" s="157"/>
      <c r="C1425" s="163"/>
      <c r="D1425" s="163"/>
      <c r="E1425" s="163"/>
      <c r="F1425" s="163"/>
      <c r="G1425" s="163"/>
      <c r="H1425" s="158"/>
    </row>
    <row r="1426" spans="1:8" ht="15">
      <c r="A1426" s="23"/>
      <c r="B1426" s="24"/>
      <c r="C1426" s="25"/>
      <c r="D1426" s="25"/>
      <c r="E1426" s="26" t="s">
        <v>19</v>
      </c>
      <c r="F1426" s="27" t="s">
        <v>5</v>
      </c>
      <c r="G1426" s="27" t="s">
        <v>6</v>
      </c>
      <c r="H1426" s="28" t="s">
        <v>16</v>
      </c>
    </row>
    <row r="1427" spans="1:8" ht="15">
      <c r="A1427" s="29"/>
      <c r="B1427" s="14"/>
      <c r="C1427" s="15"/>
      <c r="D1427" s="19" t="s">
        <v>2382</v>
      </c>
      <c r="E1427" s="30">
        <v>3137545.7</v>
      </c>
      <c r="F1427" s="18"/>
      <c r="G1427" s="31"/>
      <c r="H1427" s="18">
        <f>H1424</f>
        <v>3120753.449999998</v>
      </c>
    </row>
    <row r="1428" spans="1:8" ht="15">
      <c r="A1428" s="29"/>
      <c r="B1428" s="14"/>
      <c r="C1428" s="15"/>
      <c r="D1428" s="21" t="s">
        <v>14</v>
      </c>
      <c r="E1428" s="30"/>
      <c r="F1428" s="18"/>
      <c r="G1428" s="31"/>
      <c r="H1428" s="18">
        <f>H1427+F1428-G1428</f>
        <v>3120753.449999998</v>
      </c>
    </row>
    <row r="1429" spans="1:8" ht="15">
      <c r="A1429" s="29"/>
      <c r="B1429" s="14"/>
      <c r="C1429" s="15"/>
      <c r="D1429" s="112" t="s">
        <v>2521</v>
      </c>
      <c r="E1429" s="17">
        <v>4966.18</v>
      </c>
      <c r="F1429" s="18"/>
      <c r="G1429" s="31"/>
      <c r="H1429" s="18">
        <f aca="true" t="shared" si="35" ref="H1429:H1442">H1428+F1429-G1429</f>
        <v>3120753.449999998</v>
      </c>
    </row>
    <row r="1430" spans="1:8" ht="15">
      <c r="A1430" s="29"/>
      <c r="B1430" s="14"/>
      <c r="C1430" s="15"/>
      <c r="D1430" s="112" t="s">
        <v>2525</v>
      </c>
      <c r="E1430" s="17">
        <v>2500</v>
      </c>
      <c r="F1430" s="18"/>
      <c r="G1430" s="31"/>
      <c r="H1430" s="18">
        <f t="shared" si="35"/>
        <v>3120753.449999998</v>
      </c>
    </row>
    <row r="1431" spans="1:8" ht="15">
      <c r="A1431" s="29"/>
      <c r="B1431" s="14"/>
      <c r="C1431" s="15"/>
      <c r="D1431" s="112" t="s">
        <v>2563</v>
      </c>
      <c r="E1431" s="17">
        <v>4969.4</v>
      </c>
      <c r="F1431" s="18"/>
      <c r="G1431" s="31"/>
      <c r="H1431" s="18">
        <f t="shared" si="35"/>
        <v>3120753.449999998</v>
      </c>
    </row>
    <row r="1432" spans="1:8" ht="15">
      <c r="A1432" s="29"/>
      <c r="B1432" s="14"/>
      <c r="C1432" s="15"/>
      <c r="D1432" s="112" t="s">
        <v>2564</v>
      </c>
      <c r="E1432" s="17">
        <v>2187.16</v>
      </c>
      <c r="F1432" s="18"/>
      <c r="G1432" s="31"/>
      <c r="H1432" s="18">
        <f t="shared" si="35"/>
        <v>3120753.449999998</v>
      </c>
    </row>
    <row r="1433" spans="1:8" ht="15">
      <c r="A1433" s="29"/>
      <c r="B1433" s="14"/>
      <c r="C1433" s="15"/>
      <c r="D1433" s="112" t="s">
        <v>2568</v>
      </c>
      <c r="E1433" s="17">
        <v>2169.51</v>
      </c>
      <c r="F1433" s="18"/>
      <c r="G1433" s="31"/>
      <c r="H1433" s="18">
        <f t="shared" si="35"/>
        <v>3120753.449999998</v>
      </c>
    </row>
    <row r="1434" spans="1:8" ht="15">
      <c r="A1434" s="29"/>
      <c r="B1434" s="14"/>
      <c r="C1434" s="15"/>
      <c r="D1434" s="112"/>
      <c r="E1434" s="17"/>
      <c r="F1434" s="18"/>
      <c r="G1434" s="31"/>
      <c r="H1434" s="18">
        <f t="shared" si="35"/>
        <v>3120753.449999998</v>
      </c>
    </row>
    <row r="1435" spans="1:8" ht="15">
      <c r="A1435" s="29"/>
      <c r="B1435" s="14"/>
      <c r="C1435" s="15"/>
      <c r="D1435" s="112"/>
      <c r="E1435" s="17"/>
      <c r="F1435" s="18"/>
      <c r="G1435" s="31"/>
      <c r="H1435" s="18">
        <f t="shared" si="35"/>
        <v>3120753.449999998</v>
      </c>
    </row>
    <row r="1436" spans="1:8" ht="15">
      <c r="A1436" s="29"/>
      <c r="B1436" s="14"/>
      <c r="C1436" s="15"/>
      <c r="D1436" s="112"/>
      <c r="E1436" s="17"/>
      <c r="F1436" s="18"/>
      <c r="G1436" s="31"/>
      <c r="H1436" s="18">
        <f t="shared" si="35"/>
        <v>3120753.449999998</v>
      </c>
    </row>
    <row r="1437" spans="1:8" ht="15">
      <c r="A1437" s="29"/>
      <c r="B1437" s="14"/>
      <c r="C1437" s="15"/>
      <c r="D1437" s="112"/>
      <c r="E1437" s="17"/>
      <c r="F1437" s="18"/>
      <c r="G1437" s="31"/>
      <c r="H1437" s="18">
        <f t="shared" si="35"/>
        <v>3120753.449999998</v>
      </c>
    </row>
    <row r="1438" spans="1:8" ht="15">
      <c r="A1438" s="29"/>
      <c r="B1438" s="14"/>
      <c r="C1438" s="15"/>
      <c r="D1438" s="112"/>
      <c r="E1438" s="17"/>
      <c r="F1438" s="18"/>
      <c r="G1438" s="31"/>
      <c r="H1438" s="18">
        <f t="shared" si="35"/>
        <v>3120753.449999998</v>
      </c>
    </row>
    <row r="1439" spans="1:8" ht="15">
      <c r="A1439" s="29"/>
      <c r="B1439" s="14"/>
      <c r="C1439" s="15"/>
      <c r="D1439" s="112"/>
      <c r="E1439" s="17"/>
      <c r="F1439" s="18"/>
      <c r="G1439" s="31"/>
      <c r="H1439" s="18">
        <f t="shared" si="35"/>
        <v>3120753.449999998</v>
      </c>
    </row>
    <row r="1440" spans="1:8" ht="15">
      <c r="A1440" s="29"/>
      <c r="B1440" s="14"/>
      <c r="C1440" s="15"/>
      <c r="D1440" s="112"/>
      <c r="E1440" s="17"/>
      <c r="F1440" s="32"/>
      <c r="G1440" s="33"/>
      <c r="H1440" s="18">
        <f t="shared" si="35"/>
        <v>3120753.449999998</v>
      </c>
    </row>
    <row r="1441" spans="1:8" ht="15">
      <c r="A1441" s="29"/>
      <c r="B1441" s="14"/>
      <c r="C1441" s="15"/>
      <c r="D1441" s="112"/>
      <c r="E1441" s="17"/>
      <c r="F1441" s="32"/>
      <c r="G1441" s="33"/>
      <c r="H1441" s="18">
        <f t="shared" si="35"/>
        <v>3120753.449999998</v>
      </c>
    </row>
    <row r="1442" spans="1:8" ht="15">
      <c r="A1442" s="29"/>
      <c r="B1442" s="14"/>
      <c r="C1442" s="15"/>
      <c r="D1442" s="112"/>
      <c r="E1442" s="17"/>
      <c r="F1442" s="32"/>
      <c r="G1442" s="33"/>
      <c r="H1442" s="18">
        <f t="shared" si="35"/>
        <v>3120753.449999998</v>
      </c>
    </row>
    <row r="1443" spans="1:9" ht="15">
      <c r="A1443" s="153" t="s">
        <v>15</v>
      </c>
      <c r="B1443" s="154"/>
      <c r="C1443" s="154"/>
      <c r="D1443" s="155"/>
      <c r="E1443" s="34">
        <f>E1427-SUM(E1429:E1442)</f>
        <v>3120753.45</v>
      </c>
      <c r="F1443" s="34"/>
      <c r="G1443" s="35"/>
      <c r="H1443" s="34">
        <f>H1442</f>
        <v>3120753.449999998</v>
      </c>
      <c r="I1443" s="5"/>
    </row>
    <row r="1444" spans="5:8" ht="12.75">
      <c r="E1444" s="5"/>
      <c r="H1444" s="94"/>
    </row>
    <row r="1445" spans="5:8" ht="12.75">
      <c r="E1445" s="5"/>
      <c r="H1445" s="94"/>
    </row>
    <row r="1446" spans="5:8" ht="12.75">
      <c r="E1446" s="5"/>
      <c r="H1446" s="94"/>
    </row>
    <row r="1447" spans="5:8" ht="12.75">
      <c r="E1447" s="5"/>
      <c r="H1447" s="94"/>
    </row>
    <row r="1448" spans="5:8" ht="12.75">
      <c r="E1448" s="5"/>
      <c r="H1448" s="94"/>
    </row>
  </sheetData>
  <sheetProtection/>
  <mergeCells count="30">
    <mergeCell ref="A1443:D1443"/>
    <mergeCell ref="A1425:H1425"/>
    <mergeCell ref="A1329:D1329"/>
    <mergeCell ref="A1311:H1311"/>
    <mergeCell ref="A1202:D1202"/>
    <mergeCell ref="A1184:H1184"/>
    <mergeCell ref="A942:H942"/>
    <mergeCell ref="A960:D960"/>
    <mergeCell ref="A1056:H1056"/>
    <mergeCell ref="A1074:D1074"/>
    <mergeCell ref="A494:D494"/>
    <mergeCell ref="A477:H477"/>
    <mergeCell ref="A416:D416"/>
    <mergeCell ref="A396:H396"/>
    <mergeCell ref="A308:D308"/>
    <mergeCell ref="A288:H288"/>
    <mergeCell ref="A1:H1"/>
    <mergeCell ref="A2:H2"/>
    <mergeCell ref="A3:H3"/>
    <mergeCell ref="A4:H4"/>
    <mergeCell ref="A198:D198"/>
    <mergeCell ref="A121:D121"/>
    <mergeCell ref="A106:H106"/>
    <mergeCell ref="A183:H183"/>
    <mergeCell ref="A843:D843"/>
    <mergeCell ref="A825:H825"/>
    <mergeCell ref="A741:D741"/>
    <mergeCell ref="A723:H723"/>
    <mergeCell ref="A599:H599"/>
    <mergeCell ref="A617:D617"/>
  </mergeCells>
  <printOptions/>
  <pageMargins left="0.37" right="0.2" top="1" bottom="1" header="0" footer="0"/>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A1:N327"/>
  <sheetViews>
    <sheetView zoomScalePageLayoutView="0" workbookViewId="0" topLeftCell="A302">
      <selection activeCell="A302" sqref="A302"/>
    </sheetView>
  </sheetViews>
  <sheetFormatPr defaultColWidth="11.421875" defaultRowHeight="12.75"/>
  <cols>
    <col min="1" max="1" width="11.421875" style="39" customWidth="1"/>
    <col min="2" max="2" width="16.7109375" style="39" customWidth="1"/>
    <col min="3" max="3" width="33.7109375" style="39" customWidth="1"/>
    <col min="4" max="4" width="44.7109375" style="39" customWidth="1"/>
    <col min="5" max="5" width="15.00390625" style="48" customWidth="1"/>
    <col min="6" max="6" width="14.28125" style="48" customWidth="1"/>
    <col min="7" max="7" width="18.57421875" style="48" customWidth="1"/>
    <col min="8" max="8" width="11.7109375" style="49" bestFit="1" customWidth="1"/>
    <col min="9" max="9" width="11.7109375" style="39" bestFit="1" customWidth="1"/>
    <col min="10" max="11" width="11.421875" style="39" customWidth="1"/>
    <col min="12" max="12" width="18.140625" style="39" customWidth="1"/>
    <col min="13" max="16384" width="11.421875" style="39" customWidth="1"/>
  </cols>
  <sheetData>
    <row r="1" spans="1:14" ht="15">
      <c r="A1" s="170" t="s">
        <v>9</v>
      </c>
      <c r="B1" s="170"/>
      <c r="C1" s="170"/>
      <c r="D1" s="170"/>
      <c r="E1" s="170"/>
      <c r="F1" s="170"/>
      <c r="G1" s="170"/>
      <c r="H1" s="37"/>
      <c r="I1" s="38"/>
      <c r="J1" s="38"/>
      <c r="K1" s="38"/>
      <c r="L1" s="38"/>
      <c r="M1" s="38"/>
      <c r="N1" s="38"/>
    </row>
    <row r="2" spans="1:14" ht="12.75">
      <c r="A2" s="171" t="s">
        <v>10</v>
      </c>
      <c r="B2" s="171"/>
      <c r="C2" s="171"/>
      <c r="D2" s="171"/>
      <c r="E2" s="171"/>
      <c r="F2" s="171"/>
      <c r="G2" s="171"/>
      <c r="H2" s="40"/>
      <c r="I2" s="41"/>
      <c r="J2" s="41"/>
      <c r="K2" s="41"/>
      <c r="L2" s="41"/>
      <c r="M2" s="41"/>
      <c r="N2" s="41"/>
    </row>
    <row r="3" spans="1:14" ht="12.75">
      <c r="A3" s="172" t="s">
        <v>13</v>
      </c>
      <c r="B3" s="172"/>
      <c r="C3" s="172"/>
      <c r="D3" s="172"/>
      <c r="E3" s="172"/>
      <c r="F3" s="172"/>
      <c r="G3" s="172"/>
      <c r="H3" s="42"/>
      <c r="I3" s="43"/>
      <c r="J3" s="43"/>
      <c r="K3" s="43"/>
      <c r="L3" s="43"/>
      <c r="M3" s="43"/>
      <c r="N3" s="43"/>
    </row>
    <row r="4" spans="1:14" ht="12.75">
      <c r="A4" s="173" t="s">
        <v>266</v>
      </c>
      <c r="B4" s="173"/>
      <c r="C4" s="173"/>
      <c r="D4" s="173"/>
      <c r="E4" s="173"/>
      <c r="F4" s="173"/>
      <c r="G4" s="173"/>
      <c r="H4" s="44"/>
      <c r="I4" s="45"/>
      <c r="J4" s="45"/>
      <c r="K4" s="45"/>
      <c r="L4" s="45"/>
      <c r="M4" s="45"/>
      <c r="N4" s="45"/>
    </row>
    <row r="7" spans="1:3" ht="13.5" thickBot="1">
      <c r="A7" s="46" t="s">
        <v>23</v>
      </c>
      <c r="B7" s="47" t="s">
        <v>12</v>
      </c>
      <c r="C7" s="46" t="s">
        <v>22</v>
      </c>
    </row>
    <row r="8" spans="1:7" ht="12.75">
      <c r="A8" s="50" t="s">
        <v>8</v>
      </c>
      <c r="B8" s="50" t="s">
        <v>21</v>
      </c>
      <c r="C8" s="50" t="s">
        <v>3</v>
      </c>
      <c r="D8" s="50" t="s">
        <v>4</v>
      </c>
      <c r="E8" s="51" t="s">
        <v>5</v>
      </c>
      <c r="F8" s="51" t="s">
        <v>6</v>
      </c>
      <c r="G8" s="52" t="s">
        <v>7</v>
      </c>
    </row>
    <row r="9" spans="1:12" ht="12.75">
      <c r="A9" s="53">
        <v>41983</v>
      </c>
      <c r="B9" s="54"/>
      <c r="C9" s="55" t="s">
        <v>104</v>
      </c>
      <c r="D9" s="54"/>
      <c r="E9" s="56">
        <v>113577.92</v>
      </c>
      <c r="F9" s="56"/>
      <c r="G9" s="57">
        <f>0+E9-F9</f>
        <v>113577.92</v>
      </c>
      <c r="I9" s="58"/>
      <c r="J9" s="59"/>
      <c r="K9" s="59"/>
      <c r="L9" s="59"/>
    </row>
    <row r="10" spans="1:12" ht="12.75">
      <c r="A10" s="53">
        <v>41984</v>
      </c>
      <c r="B10" s="54"/>
      <c r="C10" s="60" t="s">
        <v>24</v>
      </c>
      <c r="D10" s="55" t="s">
        <v>119</v>
      </c>
      <c r="E10" s="56"/>
      <c r="F10" s="56">
        <v>30322.19</v>
      </c>
      <c r="G10" s="57">
        <f aca="true" t="shared" si="0" ref="G10:G30">G9+E10-F10</f>
        <v>83255.73</v>
      </c>
      <c r="I10" s="58"/>
      <c r="J10" s="59"/>
      <c r="K10" s="59"/>
      <c r="L10" s="59"/>
    </row>
    <row r="11" spans="1:12" ht="12.75">
      <c r="A11" s="53">
        <v>41984</v>
      </c>
      <c r="B11" s="54"/>
      <c r="C11" s="60" t="s">
        <v>24</v>
      </c>
      <c r="D11" s="55" t="s">
        <v>120</v>
      </c>
      <c r="E11" s="56"/>
      <c r="F11" s="56">
        <v>26451.82</v>
      </c>
      <c r="G11" s="57">
        <f t="shared" si="0"/>
        <v>56803.909999999996</v>
      </c>
      <c r="I11" s="58"/>
      <c r="J11" s="59"/>
      <c r="K11" s="59"/>
      <c r="L11" s="59"/>
    </row>
    <row r="12" spans="1:12" ht="12.75">
      <c r="A12" s="53">
        <v>41984</v>
      </c>
      <c r="B12" s="54"/>
      <c r="C12" s="60" t="s">
        <v>24</v>
      </c>
      <c r="D12" s="55" t="s">
        <v>121</v>
      </c>
      <c r="E12" s="56"/>
      <c r="F12" s="56">
        <v>3330.83</v>
      </c>
      <c r="G12" s="57">
        <f t="shared" si="0"/>
        <v>53473.079999999994</v>
      </c>
      <c r="I12" s="58"/>
      <c r="J12" s="59"/>
      <c r="K12" s="59"/>
      <c r="L12" s="59"/>
    </row>
    <row r="13" spans="1:12" ht="12.75">
      <c r="A13" s="53">
        <v>41984</v>
      </c>
      <c r="B13" s="54"/>
      <c r="C13" s="60" t="s">
        <v>24</v>
      </c>
      <c r="D13" s="55" t="s">
        <v>122</v>
      </c>
      <c r="E13" s="56"/>
      <c r="F13" s="56">
        <v>99.6</v>
      </c>
      <c r="G13" s="57">
        <f t="shared" si="0"/>
        <v>53373.479999999996</v>
      </c>
      <c r="I13" s="58"/>
      <c r="J13" s="59"/>
      <c r="K13" s="59"/>
      <c r="L13" s="59"/>
    </row>
    <row r="14" spans="1:12" ht="12.75">
      <c r="A14" s="53">
        <v>41984</v>
      </c>
      <c r="B14" s="54"/>
      <c r="C14" s="60" t="s">
        <v>24</v>
      </c>
      <c r="D14" s="55" t="s">
        <v>123</v>
      </c>
      <c r="E14" s="56"/>
      <c r="F14" s="56">
        <v>5243.39</v>
      </c>
      <c r="G14" s="57">
        <f t="shared" si="0"/>
        <v>48130.09</v>
      </c>
      <c r="I14" s="58"/>
      <c r="J14" s="59"/>
      <c r="K14" s="59"/>
      <c r="L14" s="59"/>
    </row>
    <row r="15" spans="1:12" ht="12.75">
      <c r="A15" s="53">
        <v>41984</v>
      </c>
      <c r="B15" s="54"/>
      <c r="C15" s="60" t="s">
        <v>24</v>
      </c>
      <c r="D15" s="55" t="s">
        <v>124</v>
      </c>
      <c r="E15" s="56"/>
      <c r="F15" s="56">
        <v>252.87</v>
      </c>
      <c r="G15" s="57">
        <f t="shared" si="0"/>
        <v>47877.219999999994</v>
      </c>
      <c r="I15" s="58"/>
      <c r="J15" s="59"/>
      <c r="K15" s="59"/>
      <c r="L15" s="59"/>
    </row>
    <row r="16" spans="1:12" ht="12.75">
      <c r="A16" s="53">
        <v>41984</v>
      </c>
      <c r="B16" s="54"/>
      <c r="C16" s="60" t="s">
        <v>24</v>
      </c>
      <c r="D16" s="55" t="s">
        <v>125</v>
      </c>
      <c r="E16" s="56"/>
      <c r="F16" s="56">
        <v>38301.78</v>
      </c>
      <c r="G16" s="57">
        <f t="shared" si="0"/>
        <v>9575.439999999995</v>
      </c>
      <c r="I16" s="58"/>
      <c r="J16" s="59"/>
      <c r="K16" s="59"/>
      <c r="L16" s="59"/>
    </row>
    <row r="17" spans="1:12" ht="12.75">
      <c r="A17" s="53">
        <v>41984</v>
      </c>
      <c r="B17" s="54"/>
      <c r="C17" s="60" t="s">
        <v>24</v>
      </c>
      <c r="D17" s="55" t="s">
        <v>126</v>
      </c>
      <c r="E17" s="56"/>
      <c r="F17" s="56">
        <v>9575.44</v>
      </c>
      <c r="G17" s="57">
        <f t="shared" si="0"/>
        <v>0</v>
      </c>
      <c r="I17" s="58"/>
      <c r="J17" s="59"/>
      <c r="K17" s="59"/>
      <c r="L17" s="59"/>
    </row>
    <row r="18" spans="1:12" ht="12.75">
      <c r="A18" s="53">
        <v>41991</v>
      </c>
      <c r="B18" s="54"/>
      <c r="C18" s="55" t="s">
        <v>175</v>
      </c>
      <c r="D18" s="54"/>
      <c r="E18" s="56">
        <v>113556.63</v>
      </c>
      <c r="F18" s="56"/>
      <c r="G18" s="57">
        <f t="shared" si="0"/>
        <v>113556.63</v>
      </c>
      <c r="I18" s="59"/>
      <c r="J18" s="59"/>
      <c r="K18" s="59"/>
      <c r="L18" s="59"/>
    </row>
    <row r="19" spans="1:12" ht="12.75">
      <c r="A19" s="53">
        <v>41993</v>
      </c>
      <c r="B19" s="54"/>
      <c r="C19" s="60" t="s">
        <v>24</v>
      </c>
      <c r="D19" s="55" t="s">
        <v>215</v>
      </c>
      <c r="E19" s="56"/>
      <c r="F19" s="56">
        <v>30322.19</v>
      </c>
      <c r="G19" s="57">
        <f t="shared" si="0"/>
        <v>83234.44</v>
      </c>
      <c r="I19" s="61"/>
      <c r="J19" s="59"/>
      <c r="K19" s="59"/>
      <c r="L19" s="59"/>
    </row>
    <row r="20" spans="1:12" ht="12.75">
      <c r="A20" s="53">
        <v>41993</v>
      </c>
      <c r="B20" s="54"/>
      <c r="C20" s="60" t="s">
        <v>24</v>
      </c>
      <c r="D20" s="55" t="s">
        <v>216</v>
      </c>
      <c r="E20" s="56"/>
      <c r="F20" s="71">
        <v>26430.53</v>
      </c>
      <c r="G20" s="57">
        <f t="shared" si="0"/>
        <v>56803.91</v>
      </c>
      <c r="H20" s="90"/>
      <c r="I20" s="61"/>
      <c r="J20" s="59"/>
      <c r="K20" s="59"/>
      <c r="L20" s="59"/>
    </row>
    <row r="21" spans="1:12" ht="12.75">
      <c r="A21" s="53">
        <v>41993</v>
      </c>
      <c r="B21" s="54"/>
      <c r="C21" s="60" t="s">
        <v>24</v>
      </c>
      <c r="D21" s="55" t="s">
        <v>217</v>
      </c>
      <c r="E21" s="56"/>
      <c r="F21" s="71">
        <v>3330.83</v>
      </c>
      <c r="G21" s="57">
        <f t="shared" si="0"/>
        <v>53473.08</v>
      </c>
      <c r="H21" s="90"/>
      <c r="I21" s="61"/>
      <c r="J21" s="59"/>
      <c r="K21" s="59"/>
      <c r="L21" s="59"/>
    </row>
    <row r="22" spans="1:12" ht="12.75">
      <c r="A22" s="53">
        <v>41993</v>
      </c>
      <c r="B22" s="54"/>
      <c r="C22" s="60" t="s">
        <v>24</v>
      </c>
      <c r="D22" s="55" t="s">
        <v>218</v>
      </c>
      <c r="E22" s="56"/>
      <c r="F22" s="71">
        <v>99.6</v>
      </c>
      <c r="G22" s="57">
        <f t="shared" si="0"/>
        <v>53373.48</v>
      </c>
      <c r="H22" s="90"/>
      <c r="I22" s="61"/>
      <c r="J22" s="59"/>
      <c r="K22" s="59"/>
      <c r="L22" s="59"/>
    </row>
    <row r="23" spans="1:12" ht="12.75">
      <c r="A23" s="53">
        <v>41993</v>
      </c>
      <c r="B23" s="54"/>
      <c r="C23" s="60" t="s">
        <v>24</v>
      </c>
      <c r="D23" s="55" t="s">
        <v>219</v>
      </c>
      <c r="E23" s="56"/>
      <c r="F23" s="71">
        <v>5243.39</v>
      </c>
      <c r="G23" s="57">
        <f t="shared" si="0"/>
        <v>48130.090000000004</v>
      </c>
      <c r="H23" s="90"/>
      <c r="I23" s="61"/>
      <c r="J23" s="59"/>
      <c r="K23" s="59"/>
      <c r="L23" s="59"/>
    </row>
    <row r="24" spans="1:12" ht="12.75">
      <c r="A24" s="53">
        <v>41993</v>
      </c>
      <c r="B24" s="54"/>
      <c r="C24" s="60" t="s">
        <v>24</v>
      </c>
      <c r="D24" s="55" t="s">
        <v>220</v>
      </c>
      <c r="E24" s="56"/>
      <c r="F24" s="71">
        <v>252.87</v>
      </c>
      <c r="G24" s="57">
        <f t="shared" si="0"/>
        <v>47877.22</v>
      </c>
      <c r="H24" s="90"/>
      <c r="I24" s="61"/>
      <c r="J24" s="59"/>
      <c r="K24" s="59"/>
      <c r="L24" s="59"/>
    </row>
    <row r="25" spans="1:12" ht="12.75">
      <c r="A25" s="53">
        <v>41993</v>
      </c>
      <c r="B25" s="54"/>
      <c r="C25" s="60" t="s">
        <v>24</v>
      </c>
      <c r="D25" s="55" t="s">
        <v>221</v>
      </c>
      <c r="E25" s="56"/>
      <c r="F25" s="71">
        <v>38301.78</v>
      </c>
      <c r="G25" s="57">
        <f t="shared" si="0"/>
        <v>9575.440000000002</v>
      </c>
      <c r="H25" s="90"/>
      <c r="I25" s="61"/>
      <c r="J25" s="59"/>
      <c r="K25" s="59"/>
      <c r="L25" s="59"/>
    </row>
    <row r="26" spans="1:12" ht="12.75">
      <c r="A26" s="53">
        <v>41993</v>
      </c>
      <c r="B26" s="54"/>
      <c r="C26" s="60" t="s">
        <v>24</v>
      </c>
      <c r="D26" s="55" t="s">
        <v>222</v>
      </c>
      <c r="E26" s="56"/>
      <c r="F26" s="71">
        <v>9575.44</v>
      </c>
      <c r="G26" s="57">
        <f t="shared" si="0"/>
        <v>0</v>
      </c>
      <c r="H26" s="90"/>
      <c r="I26" s="61"/>
      <c r="J26" s="59"/>
      <c r="K26" s="59"/>
      <c r="L26" s="59"/>
    </row>
    <row r="27" spans="1:12" ht="12.75">
      <c r="A27" s="53"/>
      <c r="B27" s="54"/>
      <c r="C27" s="60"/>
      <c r="D27" s="55"/>
      <c r="E27" s="56"/>
      <c r="F27" s="71"/>
      <c r="G27" s="57">
        <f t="shared" si="0"/>
        <v>0</v>
      </c>
      <c r="H27" s="90"/>
      <c r="I27" s="61"/>
      <c r="J27" s="59"/>
      <c r="K27" s="59"/>
      <c r="L27" s="59"/>
    </row>
    <row r="28" spans="1:12" ht="12.75">
      <c r="A28" s="53"/>
      <c r="B28" s="54"/>
      <c r="C28" s="60"/>
      <c r="D28" s="55"/>
      <c r="E28" s="56"/>
      <c r="F28" s="71"/>
      <c r="G28" s="57">
        <f t="shared" si="0"/>
        <v>0</v>
      </c>
      <c r="H28" s="90"/>
      <c r="I28" s="61"/>
      <c r="J28" s="59"/>
      <c r="K28" s="59"/>
      <c r="L28" s="59"/>
    </row>
    <row r="29" spans="1:12" ht="12.75">
      <c r="A29" s="53"/>
      <c r="B29" s="54"/>
      <c r="C29" s="60"/>
      <c r="D29" s="55"/>
      <c r="E29" s="56"/>
      <c r="F29" s="71"/>
      <c r="G29" s="57">
        <f t="shared" si="0"/>
        <v>0</v>
      </c>
      <c r="H29" s="90"/>
      <c r="I29" s="61"/>
      <c r="J29" s="59"/>
      <c r="K29" s="59"/>
      <c r="L29" s="59"/>
    </row>
    <row r="30" spans="1:12" ht="12.75">
      <c r="A30" s="53"/>
      <c r="B30" s="54"/>
      <c r="C30" s="60"/>
      <c r="D30" s="55"/>
      <c r="E30" s="56"/>
      <c r="F30" s="71"/>
      <c r="G30" s="57">
        <f t="shared" si="0"/>
        <v>0</v>
      </c>
      <c r="I30" s="61"/>
      <c r="J30" s="59"/>
      <c r="K30" s="59"/>
      <c r="L30" s="59"/>
    </row>
    <row r="31" spans="1:12" ht="12.75">
      <c r="A31" s="166" t="s">
        <v>82</v>
      </c>
      <c r="B31" s="167"/>
      <c r="C31" s="167"/>
      <c r="D31" s="167"/>
      <c r="E31" s="168"/>
      <c r="F31" s="168"/>
      <c r="G31" s="169"/>
      <c r="I31" s="61"/>
      <c r="J31" s="61"/>
      <c r="K31" s="61"/>
      <c r="L31" s="61"/>
    </row>
    <row r="32" spans="1:7" ht="12.75">
      <c r="A32" s="62"/>
      <c r="B32" s="63"/>
      <c r="C32" s="64"/>
      <c r="D32" s="64" t="s">
        <v>19</v>
      </c>
      <c r="E32" s="65" t="s">
        <v>5</v>
      </c>
      <c r="F32" s="65" t="s">
        <v>6</v>
      </c>
      <c r="G32" s="66" t="s">
        <v>16</v>
      </c>
    </row>
    <row r="33" spans="1:7" ht="12.75">
      <c r="A33" s="67"/>
      <c r="B33" s="68"/>
      <c r="C33" s="69"/>
      <c r="D33" s="70">
        <v>0</v>
      </c>
      <c r="E33" s="71"/>
      <c r="F33" s="71"/>
      <c r="G33" s="70">
        <f>G30</f>
        <v>0</v>
      </c>
    </row>
    <row r="34" spans="1:12" ht="12.75">
      <c r="A34" s="164" t="s">
        <v>15</v>
      </c>
      <c r="B34" s="165"/>
      <c r="C34" s="165"/>
      <c r="D34" s="72">
        <f>D33</f>
        <v>0</v>
      </c>
      <c r="E34" s="73"/>
      <c r="F34" s="73"/>
      <c r="G34" s="74">
        <f>G33</f>
        <v>0</v>
      </c>
      <c r="H34" s="81"/>
      <c r="I34" s="75"/>
      <c r="J34" s="76"/>
      <c r="K34" s="76"/>
      <c r="L34" s="77"/>
    </row>
    <row r="35" spans="1:12" ht="12.75">
      <c r="A35" s="53">
        <v>42018</v>
      </c>
      <c r="B35" s="54"/>
      <c r="C35" s="55" t="s">
        <v>290</v>
      </c>
      <c r="D35" s="54"/>
      <c r="E35" s="71">
        <v>121894.25</v>
      </c>
      <c r="F35" s="71"/>
      <c r="G35" s="57">
        <f>0+E35-F35</f>
        <v>121894.25</v>
      </c>
      <c r="I35" s="58"/>
      <c r="J35" s="59"/>
      <c r="K35" s="59"/>
      <c r="L35" s="59"/>
    </row>
    <row r="36" spans="1:12" ht="12.75">
      <c r="A36" s="53">
        <v>42018</v>
      </c>
      <c r="B36" s="54"/>
      <c r="C36" s="60" t="s">
        <v>24</v>
      </c>
      <c r="D36" s="55" t="s">
        <v>291</v>
      </c>
      <c r="E36" s="71"/>
      <c r="F36" s="71">
        <v>33514.1</v>
      </c>
      <c r="G36" s="57">
        <f>G35+E36-F36</f>
        <v>88380.15</v>
      </c>
      <c r="I36" s="58"/>
      <c r="J36" s="59"/>
      <c r="K36" s="59"/>
      <c r="L36" s="59"/>
    </row>
    <row r="37" spans="1:12" ht="12.75">
      <c r="A37" s="53">
        <v>42018</v>
      </c>
      <c r="B37" s="54"/>
      <c r="C37" s="60" t="s">
        <v>24</v>
      </c>
      <c r="D37" s="55" t="s">
        <v>292</v>
      </c>
      <c r="E37" s="71"/>
      <c r="F37" s="71">
        <v>26430.53</v>
      </c>
      <c r="G37" s="57">
        <f aca="true" t="shared" si="1" ref="G37:G50">G36+E37-F37</f>
        <v>61949.619999999995</v>
      </c>
      <c r="I37" s="58"/>
      <c r="J37" s="59"/>
      <c r="K37" s="59"/>
      <c r="L37" s="59"/>
    </row>
    <row r="38" spans="1:12" ht="12.75">
      <c r="A38" s="53">
        <v>42018</v>
      </c>
      <c r="B38" s="54"/>
      <c r="C38" s="60" t="s">
        <v>24</v>
      </c>
      <c r="D38" s="55" t="s">
        <v>293</v>
      </c>
      <c r="E38" s="71"/>
      <c r="F38" s="71">
        <v>3469.92</v>
      </c>
      <c r="G38" s="57">
        <f t="shared" si="1"/>
        <v>58479.7</v>
      </c>
      <c r="I38" s="58"/>
      <c r="J38" s="59"/>
      <c r="K38" s="59"/>
      <c r="L38" s="59"/>
    </row>
    <row r="39" spans="1:12" ht="12.75">
      <c r="A39" s="53">
        <v>42018</v>
      </c>
      <c r="B39" s="54"/>
      <c r="C39" s="60" t="s">
        <v>24</v>
      </c>
      <c r="D39" s="55" t="s">
        <v>294</v>
      </c>
      <c r="E39" s="71"/>
      <c r="F39" s="71">
        <v>99.6</v>
      </c>
      <c r="G39" s="57">
        <f t="shared" si="1"/>
        <v>58380.1</v>
      </c>
      <c r="I39" s="58"/>
      <c r="J39" s="59"/>
      <c r="K39" s="59"/>
      <c r="L39" s="59"/>
    </row>
    <row r="40" spans="1:12" ht="12.75">
      <c r="A40" s="53">
        <v>42018</v>
      </c>
      <c r="B40" s="54"/>
      <c r="C40" s="60" t="s">
        <v>24</v>
      </c>
      <c r="D40" s="55" t="s">
        <v>295</v>
      </c>
      <c r="E40" s="71"/>
      <c r="F40" s="71">
        <v>5462.34</v>
      </c>
      <c r="G40" s="57">
        <f t="shared" si="1"/>
        <v>52917.759999999995</v>
      </c>
      <c r="I40" s="58"/>
      <c r="J40" s="59"/>
      <c r="K40" s="59"/>
      <c r="L40" s="59"/>
    </row>
    <row r="41" spans="1:12" ht="12.75">
      <c r="A41" s="53">
        <v>42018</v>
      </c>
      <c r="B41" s="54"/>
      <c r="C41" s="60" t="s">
        <v>24</v>
      </c>
      <c r="D41" s="55" t="s">
        <v>296</v>
      </c>
      <c r="E41" s="71"/>
      <c r="F41" s="71">
        <v>252.87</v>
      </c>
      <c r="G41" s="57">
        <f t="shared" si="1"/>
        <v>52664.88999999999</v>
      </c>
      <c r="I41" s="58"/>
      <c r="J41" s="59"/>
      <c r="K41" s="59"/>
      <c r="L41" s="59"/>
    </row>
    <row r="42" spans="1:12" ht="12.75">
      <c r="A42" s="53">
        <v>42018</v>
      </c>
      <c r="B42" s="54"/>
      <c r="C42" s="60" t="s">
        <v>24</v>
      </c>
      <c r="D42" s="55" t="s">
        <v>297</v>
      </c>
      <c r="E42" s="71"/>
      <c r="F42" s="71">
        <v>43089.45</v>
      </c>
      <c r="G42" s="57">
        <f t="shared" si="1"/>
        <v>9575.439999999995</v>
      </c>
      <c r="I42" s="58"/>
      <c r="J42" s="59"/>
      <c r="K42" s="59"/>
      <c r="L42" s="59"/>
    </row>
    <row r="43" spans="1:12" ht="12.75">
      <c r="A43" s="53">
        <v>42018</v>
      </c>
      <c r="B43" s="54"/>
      <c r="C43" s="60" t="s">
        <v>24</v>
      </c>
      <c r="D43" s="55" t="s">
        <v>298</v>
      </c>
      <c r="E43" s="71"/>
      <c r="F43" s="71">
        <v>9575.44</v>
      </c>
      <c r="G43" s="57">
        <f t="shared" si="1"/>
        <v>0</v>
      </c>
      <c r="I43" s="58"/>
      <c r="J43" s="59"/>
      <c r="K43" s="59"/>
      <c r="L43" s="59"/>
    </row>
    <row r="44" spans="1:12" ht="12.75">
      <c r="A44" s="53">
        <v>42030</v>
      </c>
      <c r="B44" s="54"/>
      <c r="C44" s="55" t="s">
        <v>323</v>
      </c>
      <c r="D44" s="54"/>
      <c r="E44" s="56">
        <v>1160</v>
      </c>
      <c r="F44" s="56"/>
      <c r="G44" s="57">
        <f t="shared" si="1"/>
        <v>1160</v>
      </c>
      <c r="I44" s="59"/>
      <c r="J44" s="59"/>
      <c r="K44" s="59"/>
      <c r="L44" s="59"/>
    </row>
    <row r="45" spans="1:12" ht="12.75">
      <c r="A45" s="53">
        <v>42032</v>
      </c>
      <c r="B45" s="54"/>
      <c r="C45" s="55" t="s">
        <v>397</v>
      </c>
      <c r="D45" s="54"/>
      <c r="E45" s="56"/>
      <c r="F45" s="56">
        <v>250</v>
      </c>
      <c r="G45" s="57">
        <f t="shared" si="1"/>
        <v>910</v>
      </c>
      <c r="I45" s="61"/>
      <c r="J45" s="59"/>
      <c r="K45" s="59"/>
      <c r="L45" s="59"/>
    </row>
    <row r="46" spans="1:12" ht="12.75">
      <c r="A46" s="53">
        <v>42032</v>
      </c>
      <c r="B46" s="54"/>
      <c r="C46" s="55" t="s">
        <v>398</v>
      </c>
      <c r="D46" s="54"/>
      <c r="E46" s="56"/>
      <c r="F46" s="56">
        <v>40</v>
      </c>
      <c r="G46" s="57">
        <f t="shared" si="1"/>
        <v>870</v>
      </c>
      <c r="I46" s="61"/>
      <c r="J46" s="59"/>
      <c r="K46" s="59"/>
      <c r="L46" s="59"/>
    </row>
    <row r="47" spans="1:12" ht="12.75">
      <c r="A47" s="53">
        <v>42032</v>
      </c>
      <c r="B47" s="54"/>
      <c r="C47" s="55" t="s">
        <v>397</v>
      </c>
      <c r="D47" s="54"/>
      <c r="E47" s="56"/>
      <c r="F47" s="56">
        <v>250</v>
      </c>
      <c r="G47" s="57">
        <f t="shared" si="1"/>
        <v>620</v>
      </c>
      <c r="I47" s="61"/>
      <c r="J47" s="59"/>
      <c r="K47" s="59"/>
      <c r="L47" s="59"/>
    </row>
    <row r="48" spans="1:12" ht="12.75">
      <c r="A48" s="53">
        <v>42032</v>
      </c>
      <c r="B48" s="54"/>
      <c r="C48" s="55" t="s">
        <v>398</v>
      </c>
      <c r="D48" s="55"/>
      <c r="E48" s="56"/>
      <c r="F48" s="71">
        <v>40</v>
      </c>
      <c r="G48" s="57">
        <f t="shared" si="1"/>
        <v>580</v>
      </c>
      <c r="H48" s="90"/>
      <c r="I48" s="61"/>
      <c r="J48" s="59"/>
      <c r="K48" s="59"/>
      <c r="L48" s="59"/>
    </row>
    <row r="49" spans="1:12" ht="12.75">
      <c r="A49" s="53">
        <v>42033</v>
      </c>
      <c r="B49" s="54"/>
      <c r="C49" s="55" t="s">
        <v>370</v>
      </c>
      <c r="D49" s="54"/>
      <c r="E49" s="56">
        <v>123449.86</v>
      </c>
      <c r="F49" s="71"/>
      <c r="G49" s="57">
        <f t="shared" si="1"/>
        <v>124029.86</v>
      </c>
      <c r="H49" s="90"/>
      <c r="I49" s="61"/>
      <c r="J49" s="59"/>
      <c r="K49" s="59"/>
      <c r="L49" s="59"/>
    </row>
    <row r="50" spans="1:12" ht="12.75">
      <c r="A50" s="53"/>
      <c r="B50" s="54"/>
      <c r="C50" s="55"/>
      <c r="D50" s="54"/>
      <c r="E50" s="56"/>
      <c r="F50" s="71"/>
      <c r="G50" s="57">
        <f t="shared" si="1"/>
        <v>124029.86</v>
      </c>
      <c r="I50" s="61"/>
      <c r="J50" s="59"/>
      <c r="K50" s="59"/>
      <c r="L50" s="59"/>
    </row>
    <row r="51" spans="1:12" ht="12.75">
      <c r="A51" s="166" t="s">
        <v>267</v>
      </c>
      <c r="B51" s="167"/>
      <c r="C51" s="167"/>
      <c r="D51" s="167"/>
      <c r="E51" s="168"/>
      <c r="F51" s="168"/>
      <c r="G51" s="169"/>
      <c r="I51" s="61"/>
      <c r="J51" s="61"/>
      <c r="K51" s="61"/>
      <c r="L51" s="61"/>
    </row>
    <row r="52" spans="1:7" ht="12.75">
      <c r="A52" s="62"/>
      <c r="B52" s="63"/>
      <c r="C52" s="64"/>
      <c r="D52" s="64" t="s">
        <v>19</v>
      </c>
      <c r="E52" s="65" t="s">
        <v>5</v>
      </c>
      <c r="F52" s="65" t="s">
        <v>6</v>
      </c>
      <c r="G52" s="66" t="s">
        <v>16</v>
      </c>
    </row>
    <row r="53" spans="1:7" ht="12.75">
      <c r="A53" s="67"/>
      <c r="B53" s="68"/>
      <c r="C53" s="69"/>
      <c r="D53" s="70">
        <v>124029.86</v>
      </c>
      <c r="E53" s="71"/>
      <c r="F53" s="71"/>
      <c r="G53" s="70">
        <f>G50</f>
        <v>124029.86</v>
      </c>
    </row>
    <row r="54" spans="1:12" ht="12.75">
      <c r="A54" s="164" t="s">
        <v>15</v>
      </c>
      <c r="B54" s="165"/>
      <c r="C54" s="165"/>
      <c r="D54" s="72">
        <f>D53</f>
        <v>124029.86</v>
      </c>
      <c r="E54" s="73"/>
      <c r="F54" s="73"/>
      <c r="G54" s="74">
        <f>G53</f>
        <v>124029.86</v>
      </c>
      <c r="H54" s="81"/>
      <c r="I54" s="75"/>
      <c r="J54" s="76"/>
      <c r="K54" s="76"/>
      <c r="L54" s="77"/>
    </row>
    <row r="55" spans="1:12" ht="12.75">
      <c r="A55" s="53">
        <v>42038</v>
      </c>
      <c r="B55" s="54"/>
      <c r="C55" s="60" t="s">
        <v>24</v>
      </c>
      <c r="D55" s="55" t="s">
        <v>405</v>
      </c>
      <c r="E55" s="71"/>
      <c r="F55" s="71">
        <v>34042.83</v>
      </c>
      <c r="G55" s="57">
        <f>G54+E55-F55</f>
        <v>89987.03</v>
      </c>
      <c r="I55" s="58"/>
      <c r="J55" s="59"/>
      <c r="K55" s="59"/>
      <c r="L55" s="59"/>
    </row>
    <row r="56" spans="1:12" ht="12.75">
      <c r="A56" s="53">
        <v>42038</v>
      </c>
      <c r="B56" s="54"/>
      <c r="C56" s="60" t="s">
        <v>24</v>
      </c>
      <c r="D56" s="55" t="s">
        <v>406</v>
      </c>
      <c r="E56" s="71"/>
      <c r="F56" s="71">
        <v>26626.53</v>
      </c>
      <c r="G56" s="57">
        <f>G55+E56-F56</f>
        <v>63360.5</v>
      </c>
      <c r="I56" s="58"/>
      <c r="J56" s="59"/>
      <c r="K56" s="59"/>
      <c r="L56" s="59"/>
    </row>
    <row r="57" spans="1:12" ht="12.75">
      <c r="A57" s="53">
        <v>42038</v>
      </c>
      <c r="B57" s="54"/>
      <c r="C57" s="60" t="s">
        <v>24</v>
      </c>
      <c r="D57" s="55" t="s">
        <v>407</v>
      </c>
      <c r="E57" s="71"/>
      <c r="F57" s="71">
        <v>3469.92</v>
      </c>
      <c r="G57" s="57">
        <f aca="true" t="shared" si="2" ref="G57:G82">G56+E57-F57</f>
        <v>59890.58</v>
      </c>
      <c r="I57" s="58"/>
      <c r="J57" s="59"/>
      <c r="K57" s="59"/>
      <c r="L57" s="59"/>
    </row>
    <row r="58" spans="1:12" ht="12.75">
      <c r="A58" s="53">
        <v>42038</v>
      </c>
      <c r="B58" s="54"/>
      <c r="C58" s="60" t="s">
        <v>24</v>
      </c>
      <c r="D58" s="55" t="s">
        <v>408</v>
      </c>
      <c r="E58" s="71"/>
      <c r="F58" s="71">
        <v>99.6</v>
      </c>
      <c r="G58" s="57">
        <f t="shared" si="2"/>
        <v>59790.98</v>
      </c>
      <c r="I58" s="58"/>
      <c r="J58" s="59"/>
      <c r="K58" s="59"/>
      <c r="L58" s="59"/>
    </row>
    <row r="59" spans="1:12" ht="12.75">
      <c r="A59" s="53">
        <v>42038</v>
      </c>
      <c r="B59" s="54"/>
      <c r="C59" s="60" t="s">
        <v>24</v>
      </c>
      <c r="D59" s="55" t="s">
        <v>409</v>
      </c>
      <c r="E59" s="71"/>
      <c r="F59" s="71">
        <v>5462.34</v>
      </c>
      <c r="G59" s="57">
        <f t="shared" si="2"/>
        <v>54328.64</v>
      </c>
      <c r="I59" s="58"/>
      <c r="J59" s="59"/>
      <c r="K59" s="59"/>
      <c r="L59" s="59"/>
    </row>
    <row r="60" spans="1:12" ht="12.75">
      <c r="A60" s="53">
        <v>42038</v>
      </c>
      <c r="B60" s="54"/>
      <c r="C60" s="60" t="s">
        <v>24</v>
      </c>
      <c r="D60" s="55" t="s">
        <v>410</v>
      </c>
      <c r="E60" s="71"/>
      <c r="F60" s="71">
        <v>252.87</v>
      </c>
      <c r="G60" s="57">
        <f t="shared" si="2"/>
        <v>54075.77</v>
      </c>
      <c r="I60" s="58"/>
      <c r="J60" s="59"/>
      <c r="K60" s="59"/>
      <c r="L60" s="59"/>
    </row>
    <row r="61" spans="1:12" ht="12.75">
      <c r="A61" s="53">
        <v>42038</v>
      </c>
      <c r="B61" s="54"/>
      <c r="C61" s="60" t="s">
        <v>24</v>
      </c>
      <c r="D61" s="55" t="s">
        <v>411</v>
      </c>
      <c r="E61" s="71"/>
      <c r="F61" s="71">
        <v>43769.26</v>
      </c>
      <c r="G61" s="57">
        <f t="shared" si="2"/>
        <v>10306.509999999995</v>
      </c>
      <c r="I61" s="58"/>
      <c r="J61" s="59"/>
      <c r="K61" s="59"/>
      <c r="L61" s="59"/>
    </row>
    <row r="62" spans="1:12" ht="12.75">
      <c r="A62" s="53">
        <v>42038</v>
      </c>
      <c r="B62" s="54"/>
      <c r="C62" s="60" t="s">
        <v>24</v>
      </c>
      <c r="D62" s="55" t="s">
        <v>412</v>
      </c>
      <c r="E62" s="71"/>
      <c r="F62" s="71">
        <v>9726.51</v>
      </c>
      <c r="G62" s="57">
        <f t="shared" si="2"/>
        <v>579.9999999999945</v>
      </c>
      <c r="I62" s="58"/>
      <c r="J62" s="59"/>
      <c r="K62" s="59"/>
      <c r="L62" s="59"/>
    </row>
    <row r="63" spans="1:12" ht="12.75">
      <c r="A63" s="53">
        <v>42048</v>
      </c>
      <c r="B63" s="54"/>
      <c r="C63" s="55" t="s">
        <v>438</v>
      </c>
      <c r="D63" s="55"/>
      <c r="E63" s="71">
        <v>121094.24</v>
      </c>
      <c r="F63" s="71"/>
      <c r="G63" s="57">
        <f t="shared" si="2"/>
        <v>121674.24</v>
      </c>
      <c r="I63" s="58"/>
      <c r="J63" s="59"/>
      <c r="K63" s="59"/>
      <c r="L63" s="59"/>
    </row>
    <row r="64" spans="1:12" ht="12.75">
      <c r="A64" s="53">
        <v>42049</v>
      </c>
      <c r="B64" s="54"/>
      <c r="C64" s="60" t="s">
        <v>24</v>
      </c>
      <c r="D64" s="55" t="s">
        <v>451</v>
      </c>
      <c r="E64" s="56"/>
      <c r="F64" s="56">
        <v>33619.09</v>
      </c>
      <c r="G64" s="57">
        <f t="shared" si="2"/>
        <v>88055.15000000001</v>
      </c>
      <c r="I64" s="59"/>
      <c r="J64" s="59"/>
      <c r="K64" s="59"/>
      <c r="L64" s="59"/>
    </row>
    <row r="65" spans="1:12" ht="12.75">
      <c r="A65" s="53">
        <v>42049</v>
      </c>
      <c r="B65" s="54"/>
      <c r="C65" s="60" t="s">
        <v>24</v>
      </c>
      <c r="D65" s="55" t="s">
        <v>452</v>
      </c>
      <c r="E65" s="56"/>
      <c r="F65" s="56">
        <v>25940.53</v>
      </c>
      <c r="G65" s="57">
        <f t="shared" si="2"/>
        <v>62114.62000000001</v>
      </c>
      <c r="I65" s="61"/>
      <c r="J65" s="59"/>
      <c r="K65" s="59"/>
      <c r="L65" s="59"/>
    </row>
    <row r="66" spans="1:12" ht="12.75">
      <c r="A66" s="53">
        <v>42049</v>
      </c>
      <c r="B66" s="54"/>
      <c r="C66" s="60" t="s">
        <v>24</v>
      </c>
      <c r="D66" s="55" t="s">
        <v>453</v>
      </c>
      <c r="E66" s="56"/>
      <c r="F66" s="56">
        <v>3469.92</v>
      </c>
      <c r="G66" s="57">
        <f t="shared" si="2"/>
        <v>58644.70000000001</v>
      </c>
      <c r="I66" s="61"/>
      <c r="J66" s="59"/>
      <c r="K66" s="59"/>
      <c r="L66" s="59"/>
    </row>
    <row r="67" spans="1:12" ht="12.75">
      <c r="A67" s="53">
        <v>42049</v>
      </c>
      <c r="B67" s="54"/>
      <c r="C67" s="60" t="s">
        <v>24</v>
      </c>
      <c r="D67" s="55" t="s">
        <v>454</v>
      </c>
      <c r="E67" s="56"/>
      <c r="F67" s="56">
        <v>99.6</v>
      </c>
      <c r="G67" s="57">
        <f t="shared" si="2"/>
        <v>58545.10000000001</v>
      </c>
      <c r="I67" s="61"/>
      <c r="J67" s="59"/>
      <c r="K67" s="59"/>
      <c r="L67" s="59"/>
    </row>
    <row r="68" spans="1:12" ht="12.75">
      <c r="A68" s="53">
        <v>42049</v>
      </c>
      <c r="B68" s="54"/>
      <c r="C68" s="60" t="s">
        <v>24</v>
      </c>
      <c r="D68" s="55" t="s">
        <v>455</v>
      </c>
      <c r="E68" s="56"/>
      <c r="F68" s="56">
        <v>5462.34</v>
      </c>
      <c r="G68" s="57">
        <f t="shared" si="2"/>
        <v>53082.76000000001</v>
      </c>
      <c r="I68" s="61"/>
      <c r="J68" s="59"/>
      <c r="K68" s="59"/>
      <c r="L68" s="59"/>
    </row>
    <row r="69" spans="1:12" ht="12.75">
      <c r="A69" s="53">
        <v>42049</v>
      </c>
      <c r="B69" s="54"/>
      <c r="C69" s="60" t="s">
        <v>24</v>
      </c>
      <c r="D69" s="55" t="s">
        <v>456</v>
      </c>
      <c r="E69" s="56"/>
      <c r="F69" s="56">
        <v>252.87</v>
      </c>
      <c r="G69" s="57">
        <f t="shared" si="2"/>
        <v>52829.89000000001</v>
      </c>
      <c r="I69" s="61"/>
      <c r="J69" s="59"/>
      <c r="K69" s="59"/>
      <c r="L69" s="59"/>
    </row>
    <row r="70" spans="1:12" ht="12.75">
      <c r="A70" s="53">
        <v>42049</v>
      </c>
      <c r="B70" s="54"/>
      <c r="C70" s="60" t="s">
        <v>24</v>
      </c>
      <c r="D70" s="55" t="s">
        <v>457</v>
      </c>
      <c r="E70" s="56"/>
      <c r="F70" s="56">
        <v>43224.46</v>
      </c>
      <c r="G70" s="57">
        <f t="shared" si="2"/>
        <v>9605.430000000008</v>
      </c>
      <c r="I70" s="61"/>
      <c r="J70" s="59"/>
      <c r="K70" s="59"/>
      <c r="L70" s="59"/>
    </row>
    <row r="71" spans="1:12" ht="12.75">
      <c r="A71" s="53">
        <v>42049</v>
      </c>
      <c r="B71" s="54"/>
      <c r="C71" s="60" t="s">
        <v>24</v>
      </c>
      <c r="D71" s="55" t="s">
        <v>458</v>
      </c>
      <c r="E71" s="56"/>
      <c r="F71" s="56">
        <v>9605.43</v>
      </c>
      <c r="G71" s="57">
        <f t="shared" si="2"/>
        <v>0</v>
      </c>
      <c r="I71" s="61"/>
      <c r="J71" s="59"/>
      <c r="K71" s="59"/>
      <c r="L71" s="59"/>
    </row>
    <row r="72" spans="1:12" ht="12.75">
      <c r="A72" s="53">
        <v>42062</v>
      </c>
      <c r="B72" s="54"/>
      <c r="C72" s="55" t="s">
        <v>557</v>
      </c>
      <c r="D72" s="54"/>
      <c r="E72" s="56">
        <v>122029.79</v>
      </c>
      <c r="F72" s="56"/>
      <c r="G72" s="57">
        <f t="shared" si="2"/>
        <v>122029.79</v>
      </c>
      <c r="I72" s="61"/>
      <c r="J72" s="59"/>
      <c r="K72" s="59"/>
      <c r="L72" s="59"/>
    </row>
    <row r="73" spans="1:12" ht="12.75">
      <c r="A73" s="53">
        <v>42062</v>
      </c>
      <c r="B73" s="54"/>
      <c r="C73" s="60" t="s">
        <v>24</v>
      </c>
      <c r="D73" s="55" t="s">
        <v>558</v>
      </c>
      <c r="E73" s="56"/>
      <c r="F73" s="56">
        <v>33736.75</v>
      </c>
      <c r="G73" s="57">
        <f t="shared" si="2"/>
        <v>88293.04</v>
      </c>
      <c r="I73" s="61"/>
      <c r="J73" s="59"/>
      <c r="K73" s="59"/>
      <c r="L73" s="59"/>
    </row>
    <row r="74" spans="1:12" ht="12.75">
      <c r="A74" s="53">
        <v>42062</v>
      </c>
      <c r="B74" s="54"/>
      <c r="C74" s="60" t="s">
        <v>24</v>
      </c>
      <c r="D74" s="55" t="s">
        <v>559</v>
      </c>
      <c r="E74" s="56"/>
      <c r="F74" s="56">
        <v>25993.53</v>
      </c>
      <c r="G74" s="57">
        <f t="shared" si="2"/>
        <v>62299.509999999995</v>
      </c>
      <c r="I74" s="61"/>
      <c r="J74" s="59"/>
      <c r="K74" s="59"/>
      <c r="L74" s="59"/>
    </row>
    <row r="75" spans="1:12" ht="12.75">
      <c r="A75" s="53">
        <v>42062</v>
      </c>
      <c r="B75" s="54"/>
      <c r="C75" s="60" t="s">
        <v>24</v>
      </c>
      <c r="D75" s="55" t="s">
        <v>560</v>
      </c>
      <c r="E75" s="56"/>
      <c r="F75" s="56">
        <v>3469.92</v>
      </c>
      <c r="G75" s="57">
        <f t="shared" si="2"/>
        <v>58829.59</v>
      </c>
      <c r="I75" s="61"/>
      <c r="J75" s="59"/>
      <c r="K75" s="59"/>
      <c r="L75" s="59"/>
    </row>
    <row r="76" spans="1:12" ht="12.75">
      <c r="A76" s="53">
        <v>42062</v>
      </c>
      <c r="B76" s="54"/>
      <c r="C76" s="60" t="s">
        <v>24</v>
      </c>
      <c r="D76" s="55" t="s">
        <v>561</v>
      </c>
      <c r="E76" s="56"/>
      <c r="F76" s="56">
        <v>99.6</v>
      </c>
      <c r="G76" s="57">
        <f t="shared" si="2"/>
        <v>58729.99</v>
      </c>
      <c r="I76" s="61"/>
      <c r="J76" s="59"/>
      <c r="K76" s="59"/>
      <c r="L76" s="59"/>
    </row>
    <row r="77" spans="1:12" ht="12.75">
      <c r="A77" s="53">
        <v>42062</v>
      </c>
      <c r="B77" s="54"/>
      <c r="C77" s="60" t="s">
        <v>24</v>
      </c>
      <c r="D77" s="55" t="s">
        <v>562</v>
      </c>
      <c r="E77" s="56"/>
      <c r="F77" s="56">
        <v>5462.34</v>
      </c>
      <c r="G77" s="57">
        <f t="shared" si="2"/>
        <v>53267.649999999994</v>
      </c>
      <c r="I77" s="61"/>
      <c r="J77" s="59"/>
      <c r="K77" s="59"/>
      <c r="L77" s="59"/>
    </row>
    <row r="78" spans="1:12" ht="12.75">
      <c r="A78" s="53">
        <v>42062</v>
      </c>
      <c r="B78" s="54"/>
      <c r="C78" s="60" t="s">
        <v>24</v>
      </c>
      <c r="D78" s="55" t="s">
        <v>563</v>
      </c>
      <c r="E78" s="56"/>
      <c r="F78" s="56">
        <v>252.87</v>
      </c>
      <c r="G78" s="57">
        <f t="shared" si="2"/>
        <v>53014.77999999999</v>
      </c>
      <c r="I78" s="61"/>
      <c r="J78" s="59"/>
      <c r="K78" s="59"/>
      <c r="L78" s="59"/>
    </row>
    <row r="79" spans="1:12" ht="12.75">
      <c r="A79" s="53">
        <v>42062</v>
      </c>
      <c r="B79" s="54"/>
      <c r="C79" s="60" t="s">
        <v>24</v>
      </c>
      <c r="D79" s="55" t="s">
        <v>564</v>
      </c>
      <c r="E79" s="56"/>
      <c r="F79" s="56">
        <v>43375.73</v>
      </c>
      <c r="G79" s="57">
        <f t="shared" si="2"/>
        <v>9639.049999999988</v>
      </c>
      <c r="I79" s="61"/>
      <c r="J79" s="59"/>
      <c r="K79" s="59"/>
      <c r="L79" s="59"/>
    </row>
    <row r="80" spans="1:12" ht="12.75">
      <c r="A80" s="53">
        <v>42062</v>
      </c>
      <c r="B80" s="54"/>
      <c r="C80" s="60" t="s">
        <v>24</v>
      </c>
      <c r="D80" s="55" t="s">
        <v>565</v>
      </c>
      <c r="E80" s="56"/>
      <c r="F80" s="71">
        <v>9639.05</v>
      </c>
      <c r="G80" s="57">
        <f t="shared" si="2"/>
        <v>0</v>
      </c>
      <c r="H80" s="90"/>
      <c r="I80" s="61"/>
      <c r="J80" s="59"/>
      <c r="K80" s="59"/>
      <c r="L80" s="59"/>
    </row>
    <row r="81" spans="1:12" ht="12.75">
      <c r="A81" s="53"/>
      <c r="B81" s="54"/>
      <c r="C81" s="55"/>
      <c r="D81" s="54"/>
      <c r="E81" s="56"/>
      <c r="F81" s="71"/>
      <c r="G81" s="57">
        <f t="shared" si="2"/>
        <v>0</v>
      </c>
      <c r="H81" s="90"/>
      <c r="I81" s="61"/>
      <c r="J81" s="59"/>
      <c r="K81" s="59"/>
      <c r="L81" s="59"/>
    </row>
    <row r="82" spans="1:12" ht="12.75">
      <c r="A82" s="53"/>
      <c r="B82" s="54"/>
      <c r="C82" s="55"/>
      <c r="D82" s="54"/>
      <c r="E82" s="56"/>
      <c r="F82" s="71"/>
      <c r="G82" s="57">
        <f t="shared" si="2"/>
        <v>0</v>
      </c>
      <c r="I82" s="61"/>
      <c r="J82" s="59"/>
      <c r="K82" s="59"/>
      <c r="L82" s="59"/>
    </row>
    <row r="83" spans="1:12" ht="12.75">
      <c r="A83" s="166" t="s">
        <v>404</v>
      </c>
      <c r="B83" s="167"/>
      <c r="C83" s="167"/>
      <c r="D83" s="167"/>
      <c r="E83" s="168"/>
      <c r="F83" s="168"/>
      <c r="G83" s="169"/>
      <c r="I83" s="61"/>
      <c r="J83" s="61"/>
      <c r="K83" s="61"/>
      <c r="L83" s="61"/>
    </row>
    <row r="84" spans="1:7" ht="12.75">
      <c r="A84" s="62"/>
      <c r="B84" s="63"/>
      <c r="C84" s="64"/>
      <c r="D84" s="64" t="s">
        <v>19</v>
      </c>
      <c r="E84" s="65" t="s">
        <v>5</v>
      </c>
      <c r="F84" s="65" t="s">
        <v>6</v>
      </c>
      <c r="G84" s="66" t="s">
        <v>16</v>
      </c>
    </row>
    <row r="85" spans="1:7" ht="12.75">
      <c r="A85" s="67"/>
      <c r="B85" s="68"/>
      <c r="C85" s="69"/>
      <c r="D85" s="70">
        <v>0</v>
      </c>
      <c r="E85" s="71"/>
      <c r="F85" s="71"/>
      <c r="G85" s="70">
        <f>G82</f>
        <v>0</v>
      </c>
    </row>
    <row r="86" spans="1:12" ht="12.75">
      <c r="A86" s="164" t="s">
        <v>15</v>
      </c>
      <c r="B86" s="165"/>
      <c r="C86" s="165"/>
      <c r="D86" s="72">
        <f>D85</f>
        <v>0</v>
      </c>
      <c r="E86" s="73"/>
      <c r="F86" s="73"/>
      <c r="G86" s="74">
        <f>G85</f>
        <v>0</v>
      </c>
      <c r="H86" s="81"/>
      <c r="I86" s="75"/>
      <c r="J86" s="76"/>
      <c r="K86" s="76"/>
      <c r="L86" s="77"/>
    </row>
    <row r="87" spans="1:12" ht="12.75">
      <c r="A87" s="53">
        <v>42076</v>
      </c>
      <c r="B87" s="54"/>
      <c r="C87" s="55" t="s">
        <v>652</v>
      </c>
      <c r="D87" s="55"/>
      <c r="E87" s="71">
        <v>125505.33</v>
      </c>
      <c r="F87" s="71"/>
      <c r="G87" s="57">
        <f>G86+E87-F87</f>
        <v>125505.33</v>
      </c>
      <c r="I87" s="58"/>
      <c r="J87" s="59"/>
      <c r="K87" s="59"/>
      <c r="L87" s="59"/>
    </row>
    <row r="88" spans="1:12" ht="12.75">
      <c r="A88" s="53">
        <v>42076</v>
      </c>
      <c r="B88" s="54"/>
      <c r="C88" s="60" t="s">
        <v>24</v>
      </c>
      <c r="D88" s="55" t="s">
        <v>653</v>
      </c>
      <c r="E88" s="71"/>
      <c r="F88" s="71">
        <v>35088.35</v>
      </c>
      <c r="G88" s="57">
        <f>G87+E88-F88</f>
        <v>90416.98000000001</v>
      </c>
      <c r="I88" s="58"/>
      <c r="J88" s="59"/>
      <c r="K88" s="59"/>
      <c r="L88" s="59"/>
    </row>
    <row r="89" spans="1:12" ht="12.75">
      <c r="A89" s="53">
        <v>42076</v>
      </c>
      <c r="B89" s="54"/>
      <c r="C89" s="60" t="s">
        <v>24</v>
      </c>
      <c r="D89" s="55" t="s">
        <v>654</v>
      </c>
      <c r="E89" s="71"/>
      <c r="F89" s="71">
        <v>25993.53</v>
      </c>
      <c r="G89" s="57">
        <f aca="true" t="shared" si="3" ref="G89:G105">G88+E89-F89</f>
        <v>64423.45000000001</v>
      </c>
      <c r="I89" s="58"/>
      <c r="J89" s="59"/>
      <c r="K89" s="59"/>
      <c r="L89" s="59"/>
    </row>
    <row r="90" spans="1:12" ht="12.75">
      <c r="A90" s="53">
        <v>42076</v>
      </c>
      <c r="B90" s="54"/>
      <c r="C90" s="60" t="s">
        <v>24</v>
      </c>
      <c r="D90" s="55" t="s">
        <v>655</v>
      </c>
      <c r="E90" s="71"/>
      <c r="F90" s="71">
        <v>3469.92</v>
      </c>
      <c r="G90" s="57">
        <f t="shared" si="3"/>
        <v>60953.53000000001</v>
      </c>
      <c r="I90" s="58"/>
      <c r="J90" s="59"/>
      <c r="K90" s="59"/>
      <c r="L90" s="59"/>
    </row>
    <row r="91" spans="1:12" ht="12.75">
      <c r="A91" s="53">
        <v>42076</v>
      </c>
      <c r="B91" s="54"/>
      <c r="C91" s="60" t="s">
        <v>24</v>
      </c>
      <c r="D91" s="55" t="s">
        <v>656</v>
      </c>
      <c r="E91" s="71"/>
      <c r="F91" s="71">
        <v>99.6</v>
      </c>
      <c r="G91" s="57">
        <f t="shared" si="3"/>
        <v>60853.930000000015</v>
      </c>
      <c r="I91" s="58"/>
      <c r="J91" s="59"/>
      <c r="K91" s="59"/>
      <c r="L91" s="59"/>
    </row>
    <row r="92" spans="1:12" ht="12.75">
      <c r="A92" s="53">
        <v>42076</v>
      </c>
      <c r="B92" s="54"/>
      <c r="C92" s="60" t="s">
        <v>24</v>
      </c>
      <c r="D92" s="55" t="s">
        <v>657</v>
      </c>
      <c r="E92" s="71"/>
      <c r="F92" s="71">
        <v>5462.34</v>
      </c>
      <c r="G92" s="57">
        <f t="shared" si="3"/>
        <v>55391.59000000001</v>
      </c>
      <c r="I92" s="58"/>
      <c r="J92" s="59"/>
      <c r="K92" s="59"/>
      <c r="L92" s="59"/>
    </row>
    <row r="93" spans="1:12" ht="12.75">
      <c r="A93" s="53">
        <v>42076</v>
      </c>
      <c r="B93" s="54"/>
      <c r="C93" s="60" t="s">
        <v>24</v>
      </c>
      <c r="D93" s="55" t="s">
        <v>658</v>
      </c>
      <c r="E93" s="71"/>
      <c r="F93" s="71">
        <v>252.87</v>
      </c>
      <c r="G93" s="57">
        <f t="shared" si="3"/>
        <v>55138.72000000001</v>
      </c>
      <c r="I93" s="58"/>
      <c r="J93" s="59"/>
      <c r="K93" s="59"/>
      <c r="L93" s="59"/>
    </row>
    <row r="94" spans="1:12" ht="12.75">
      <c r="A94" s="53">
        <v>42076</v>
      </c>
      <c r="B94" s="54"/>
      <c r="C94" s="60" t="s">
        <v>24</v>
      </c>
      <c r="D94" s="55" t="s">
        <v>659</v>
      </c>
      <c r="E94" s="71"/>
      <c r="F94" s="71">
        <v>45113.49</v>
      </c>
      <c r="G94" s="57">
        <f t="shared" si="3"/>
        <v>10025.23000000001</v>
      </c>
      <c r="I94" s="58"/>
      <c r="J94" s="59"/>
      <c r="K94" s="59"/>
      <c r="L94" s="59"/>
    </row>
    <row r="95" spans="1:12" ht="12.75">
      <c r="A95" s="53">
        <v>42076</v>
      </c>
      <c r="B95" s="54"/>
      <c r="C95" s="60" t="s">
        <v>24</v>
      </c>
      <c r="D95" s="55" t="s">
        <v>660</v>
      </c>
      <c r="E95" s="71"/>
      <c r="F95" s="71">
        <v>10025.23</v>
      </c>
      <c r="G95" s="57">
        <f t="shared" si="3"/>
        <v>0</v>
      </c>
      <c r="I95" s="58"/>
      <c r="J95" s="59"/>
      <c r="K95" s="59"/>
      <c r="L95" s="59"/>
    </row>
    <row r="96" spans="1:12" ht="12.75">
      <c r="A96" s="53">
        <v>42090</v>
      </c>
      <c r="B96" s="54"/>
      <c r="C96" s="55" t="s">
        <v>713</v>
      </c>
      <c r="D96" s="55"/>
      <c r="E96" s="56">
        <v>122230.75</v>
      </c>
      <c r="F96" s="56"/>
      <c r="G96" s="57">
        <f t="shared" si="3"/>
        <v>122230.75</v>
      </c>
      <c r="I96" s="59"/>
      <c r="J96" s="59"/>
      <c r="K96" s="59"/>
      <c r="L96" s="59"/>
    </row>
    <row r="97" spans="1:12" ht="12.75">
      <c r="A97" s="53">
        <v>42090</v>
      </c>
      <c r="B97" s="54"/>
      <c r="C97" s="60" t="s">
        <v>24</v>
      </c>
      <c r="D97" s="55" t="s">
        <v>714</v>
      </c>
      <c r="E97" s="56"/>
      <c r="F97" s="56">
        <v>33630.08</v>
      </c>
      <c r="G97" s="57">
        <f t="shared" si="3"/>
        <v>88600.67</v>
      </c>
      <c r="I97" s="61"/>
      <c r="J97" s="59"/>
      <c r="K97" s="59"/>
      <c r="L97" s="59"/>
    </row>
    <row r="98" spans="1:12" ht="12.75">
      <c r="A98" s="53">
        <v>42090</v>
      </c>
      <c r="B98" s="54"/>
      <c r="C98" s="60" t="s">
        <v>24</v>
      </c>
      <c r="D98" s="55" t="s">
        <v>715</v>
      </c>
      <c r="E98" s="56"/>
      <c r="F98" s="56">
        <v>25993.53</v>
      </c>
      <c r="G98" s="57">
        <f t="shared" si="3"/>
        <v>62607.14</v>
      </c>
      <c r="I98" s="61"/>
      <c r="J98" s="59"/>
      <c r="K98" s="59"/>
      <c r="L98" s="59"/>
    </row>
    <row r="99" spans="1:12" ht="12.75">
      <c r="A99" s="53">
        <v>42090</v>
      </c>
      <c r="B99" s="54"/>
      <c r="C99" s="60" t="s">
        <v>24</v>
      </c>
      <c r="D99" s="55" t="s">
        <v>716</v>
      </c>
      <c r="E99" s="56"/>
      <c r="F99" s="56">
        <v>7033.74</v>
      </c>
      <c r="G99" s="57">
        <f t="shared" si="3"/>
        <v>55573.4</v>
      </c>
      <c r="I99" s="61"/>
      <c r="J99" s="59"/>
      <c r="K99" s="59"/>
      <c r="L99" s="59"/>
    </row>
    <row r="100" spans="1:12" ht="12.75">
      <c r="A100" s="53">
        <v>42090</v>
      </c>
      <c r="B100" s="54"/>
      <c r="C100" s="60" t="s">
        <v>24</v>
      </c>
      <c r="D100" s="55" t="s">
        <v>717</v>
      </c>
      <c r="E100" s="56"/>
      <c r="F100" s="56">
        <v>165.75</v>
      </c>
      <c r="G100" s="57">
        <f t="shared" si="3"/>
        <v>55407.65</v>
      </c>
      <c r="I100" s="61"/>
      <c r="J100" s="59"/>
      <c r="K100" s="59"/>
      <c r="L100" s="59"/>
    </row>
    <row r="101" spans="1:12" ht="12.75">
      <c r="A101" s="53">
        <v>42090</v>
      </c>
      <c r="B101" s="54"/>
      <c r="C101" s="60" t="s">
        <v>24</v>
      </c>
      <c r="D101" s="55" t="s">
        <v>718</v>
      </c>
      <c r="E101" s="56"/>
      <c r="F101" s="56">
        <v>2447.2</v>
      </c>
      <c r="G101" s="57">
        <f t="shared" si="3"/>
        <v>52960.450000000004</v>
      </c>
      <c r="I101" s="61"/>
      <c r="J101" s="59"/>
      <c r="K101" s="59"/>
      <c r="L101" s="59"/>
    </row>
    <row r="102" spans="1:12" ht="12.75">
      <c r="A102" s="53">
        <v>42090</v>
      </c>
      <c r="B102" s="54"/>
      <c r="C102" s="60" t="s">
        <v>24</v>
      </c>
      <c r="D102" s="55" t="s">
        <v>719</v>
      </c>
      <c r="E102" s="56"/>
      <c r="F102" s="56">
        <v>113.29</v>
      </c>
      <c r="G102" s="57">
        <f t="shared" si="3"/>
        <v>52847.16</v>
      </c>
      <c r="I102" s="61"/>
      <c r="J102" s="59"/>
      <c r="K102" s="59"/>
      <c r="L102" s="59"/>
    </row>
    <row r="103" spans="1:12" ht="12.75">
      <c r="A103" s="53">
        <v>42090</v>
      </c>
      <c r="B103" s="54"/>
      <c r="C103" s="60" t="s">
        <v>24</v>
      </c>
      <c r="D103" s="55" t="s">
        <v>720</v>
      </c>
      <c r="E103" s="56"/>
      <c r="F103" s="56">
        <v>43238.58</v>
      </c>
      <c r="G103" s="57">
        <f t="shared" si="3"/>
        <v>9608.580000000002</v>
      </c>
      <c r="I103" s="61"/>
      <c r="J103" s="59"/>
      <c r="K103" s="59"/>
      <c r="L103" s="59"/>
    </row>
    <row r="104" spans="1:12" ht="12.75">
      <c r="A104" s="53">
        <v>42090</v>
      </c>
      <c r="B104" s="54"/>
      <c r="C104" s="60" t="s">
        <v>24</v>
      </c>
      <c r="D104" s="55" t="s">
        <v>721</v>
      </c>
      <c r="E104" s="56"/>
      <c r="F104" s="56">
        <v>9608.58</v>
      </c>
      <c r="G104" s="57">
        <f t="shared" si="3"/>
        <v>0</v>
      </c>
      <c r="I104" s="61"/>
      <c r="J104" s="59"/>
      <c r="K104" s="59"/>
      <c r="L104" s="59"/>
    </row>
    <row r="105" spans="1:12" ht="12.75">
      <c r="A105" s="53"/>
      <c r="B105" s="54"/>
      <c r="C105" s="55"/>
      <c r="D105" s="54"/>
      <c r="E105" s="56"/>
      <c r="F105" s="71"/>
      <c r="G105" s="57">
        <f t="shared" si="3"/>
        <v>0</v>
      </c>
      <c r="I105" s="61"/>
      <c r="J105" s="59"/>
      <c r="K105" s="59"/>
      <c r="L105" s="59"/>
    </row>
    <row r="106" spans="1:12" ht="12.75">
      <c r="A106" s="166" t="s">
        <v>589</v>
      </c>
      <c r="B106" s="167"/>
      <c r="C106" s="167"/>
      <c r="D106" s="167"/>
      <c r="E106" s="168"/>
      <c r="F106" s="168"/>
      <c r="G106" s="169"/>
      <c r="I106" s="61"/>
      <c r="J106" s="61"/>
      <c r="K106" s="61"/>
      <c r="L106" s="61"/>
    </row>
    <row r="107" spans="1:7" ht="12.75">
      <c r="A107" s="62"/>
      <c r="B107" s="63"/>
      <c r="C107" s="64"/>
      <c r="D107" s="64" t="s">
        <v>19</v>
      </c>
      <c r="E107" s="65" t="s">
        <v>5</v>
      </c>
      <c r="F107" s="65" t="s">
        <v>6</v>
      </c>
      <c r="G107" s="66" t="s">
        <v>16</v>
      </c>
    </row>
    <row r="108" spans="1:7" ht="12.75">
      <c r="A108" s="67"/>
      <c r="B108" s="68"/>
      <c r="C108" s="69"/>
      <c r="D108" s="70">
        <v>0</v>
      </c>
      <c r="E108" s="71"/>
      <c r="F108" s="71"/>
      <c r="G108" s="70">
        <f>G105</f>
        <v>0</v>
      </c>
    </row>
    <row r="109" spans="1:12" ht="12.75">
      <c r="A109" s="164" t="s">
        <v>15</v>
      </c>
      <c r="B109" s="165"/>
      <c r="C109" s="165"/>
      <c r="D109" s="72">
        <f>D108</f>
        <v>0</v>
      </c>
      <c r="E109" s="73"/>
      <c r="F109" s="73"/>
      <c r="G109" s="74">
        <f>G108</f>
        <v>0</v>
      </c>
      <c r="H109" s="81"/>
      <c r="I109" s="75"/>
      <c r="J109" s="76"/>
      <c r="K109" s="76"/>
      <c r="L109" s="77"/>
    </row>
    <row r="110" spans="1:12" ht="12.75">
      <c r="A110" s="53">
        <v>42108</v>
      </c>
      <c r="B110" s="54"/>
      <c r="C110" s="55" t="s">
        <v>798</v>
      </c>
      <c r="D110" s="55"/>
      <c r="E110" s="71">
        <v>123815.58</v>
      </c>
      <c r="F110" s="71"/>
      <c r="G110" s="57">
        <f>G109+E110-F110</f>
        <v>123815.58</v>
      </c>
      <c r="I110" s="58"/>
      <c r="J110" s="59"/>
      <c r="K110" s="59"/>
      <c r="L110" s="59"/>
    </row>
    <row r="111" spans="1:12" ht="12.75">
      <c r="A111" s="53">
        <v>42110</v>
      </c>
      <c r="B111" s="54"/>
      <c r="C111" s="60" t="s">
        <v>24</v>
      </c>
      <c r="D111" s="55" t="s">
        <v>817</v>
      </c>
      <c r="E111" s="71"/>
      <c r="F111" s="71">
        <v>34227.84</v>
      </c>
      <c r="G111" s="57">
        <f>G110+E111-F111</f>
        <v>89587.74</v>
      </c>
      <c r="I111" s="58"/>
      <c r="J111" s="59"/>
      <c r="K111" s="59"/>
      <c r="L111" s="59"/>
    </row>
    <row r="112" spans="1:12" ht="12.75">
      <c r="A112" s="53">
        <v>42110</v>
      </c>
      <c r="B112" s="54"/>
      <c r="C112" s="60" t="s">
        <v>24</v>
      </c>
      <c r="D112" s="55" t="s">
        <v>818</v>
      </c>
      <c r="E112" s="71"/>
      <c r="F112" s="71">
        <v>26041.28</v>
      </c>
      <c r="G112" s="57">
        <f aca="true" t="shared" si="4" ref="G112:G129">G111+E112-F112</f>
        <v>63546.46000000001</v>
      </c>
      <c r="I112" s="58"/>
      <c r="J112" s="59"/>
      <c r="K112" s="59"/>
      <c r="L112" s="59"/>
    </row>
    <row r="113" spans="1:12" ht="12.75">
      <c r="A113" s="53">
        <v>42110</v>
      </c>
      <c r="B113" s="54"/>
      <c r="C113" s="60" t="s">
        <v>24</v>
      </c>
      <c r="D113" s="55" t="s">
        <v>819</v>
      </c>
      <c r="E113" s="71"/>
      <c r="F113" s="71">
        <v>7033.74</v>
      </c>
      <c r="G113" s="57">
        <f t="shared" si="4"/>
        <v>56512.72000000001</v>
      </c>
      <c r="I113" s="58"/>
      <c r="J113" s="59"/>
      <c r="K113" s="59"/>
      <c r="L113" s="59"/>
    </row>
    <row r="114" spans="1:12" ht="12.75">
      <c r="A114" s="53">
        <v>42110</v>
      </c>
      <c r="B114" s="54"/>
      <c r="C114" s="60" t="s">
        <v>24</v>
      </c>
      <c r="D114" s="55" t="s">
        <v>820</v>
      </c>
      <c r="E114" s="71"/>
      <c r="F114" s="71">
        <v>165.75</v>
      </c>
      <c r="G114" s="57">
        <f t="shared" si="4"/>
        <v>56346.97000000001</v>
      </c>
      <c r="I114" s="58"/>
      <c r="J114" s="59"/>
      <c r="K114" s="59"/>
      <c r="L114" s="59"/>
    </row>
    <row r="115" spans="1:12" ht="12.75">
      <c r="A115" s="53">
        <v>42110</v>
      </c>
      <c r="B115" s="54"/>
      <c r="C115" s="60" t="s">
        <v>24</v>
      </c>
      <c r="D115" s="55" t="s">
        <v>821</v>
      </c>
      <c r="E115" s="71"/>
      <c r="F115" s="71">
        <v>2447.2</v>
      </c>
      <c r="G115" s="57">
        <f t="shared" si="4"/>
        <v>53899.77000000001</v>
      </c>
      <c r="I115" s="58"/>
      <c r="J115" s="59"/>
      <c r="K115" s="59"/>
      <c r="L115" s="59"/>
    </row>
    <row r="116" spans="1:12" ht="12.75">
      <c r="A116" s="53">
        <v>42110</v>
      </c>
      <c r="B116" s="54"/>
      <c r="C116" s="60" t="s">
        <v>24</v>
      </c>
      <c r="D116" s="55" t="s">
        <v>822</v>
      </c>
      <c r="E116" s="71"/>
      <c r="F116" s="71">
        <v>113.29</v>
      </c>
      <c r="G116" s="57">
        <f t="shared" si="4"/>
        <v>53786.48000000001</v>
      </c>
      <c r="I116" s="58"/>
      <c r="J116" s="59"/>
      <c r="K116" s="59"/>
      <c r="L116" s="59"/>
    </row>
    <row r="117" spans="1:12" ht="12.75">
      <c r="A117" s="53">
        <v>42110</v>
      </c>
      <c r="B117" s="54"/>
      <c r="C117" s="60" t="s">
        <v>24</v>
      </c>
      <c r="D117" s="55" t="s">
        <v>823</v>
      </c>
      <c r="E117" s="71"/>
      <c r="F117" s="71">
        <v>44007.12</v>
      </c>
      <c r="G117" s="57">
        <f t="shared" si="4"/>
        <v>9779.360000000008</v>
      </c>
      <c r="I117" s="58"/>
      <c r="J117" s="59"/>
      <c r="K117" s="59"/>
      <c r="L117" s="59"/>
    </row>
    <row r="118" spans="1:12" ht="12.75">
      <c r="A118" s="53">
        <v>42110</v>
      </c>
      <c r="B118" s="54"/>
      <c r="C118" s="60" t="s">
        <v>24</v>
      </c>
      <c r="D118" s="55" t="s">
        <v>824</v>
      </c>
      <c r="E118" s="71"/>
      <c r="F118" s="71">
        <v>9779.36</v>
      </c>
      <c r="G118" s="57">
        <f t="shared" si="4"/>
        <v>0</v>
      </c>
      <c r="I118" s="58"/>
      <c r="J118" s="59"/>
      <c r="K118" s="59"/>
      <c r="L118" s="59"/>
    </row>
    <row r="119" spans="1:12" ht="12.75">
      <c r="A119" s="53">
        <v>42123</v>
      </c>
      <c r="B119" s="54"/>
      <c r="C119" s="55" t="s">
        <v>865</v>
      </c>
      <c r="D119" s="55"/>
      <c r="E119" s="56">
        <v>144065.66</v>
      </c>
      <c r="F119" s="71"/>
      <c r="G119" s="57">
        <f t="shared" si="4"/>
        <v>144065.66</v>
      </c>
      <c r="I119" s="59"/>
      <c r="J119" s="59"/>
      <c r="K119" s="59"/>
      <c r="L119" s="59"/>
    </row>
    <row r="120" spans="1:12" ht="12.75">
      <c r="A120" s="53">
        <v>42123</v>
      </c>
      <c r="B120" s="54"/>
      <c r="C120" s="60" t="s">
        <v>24</v>
      </c>
      <c r="D120" s="55" t="s">
        <v>866</v>
      </c>
      <c r="E120" s="56"/>
      <c r="F120" s="71">
        <v>42102.86</v>
      </c>
      <c r="G120" s="57">
        <f t="shared" si="4"/>
        <v>101962.8</v>
      </c>
      <c r="I120" s="61"/>
      <c r="J120" s="59"/>
      <c r="K120" s="59"/>
      <c r="L120" s="59"/>
    </row>
    <row r="121" spans="1:12" ht="12.75">
      <c r="A121" s="53">
        <v>42123</v>
      </c>
      <c r="B121" s="54"/>
      <c r="C121" s="60" t="s">
        <v>24</v>
      </c>
      <c r="D121" s="55" t="s">
        <v>867</v>
      </c>
      <c r="E121" s="56"/>
      <c r="F121" s="71">
        <v>26041.28</v>
      </c>
      <c r="G121" s="57">
        <f t="shared" si="4"/>
        <v>75921.52</v>
      </c>
      <c r="I121" s="61"/>
      <c r="J121" s="59"/>
      <c r="K121" s="59"/>
      <c r="L121" s="59"/>
    </row>
    <row r="122" spans="1:12" ht="12.75">
      <c r="A122" s="53">
        <v>42123</v>
      </c>
      <c r="B122" s="54"/>
      <c r="C122" s="60" t="s">
        <v>24</v>
      </c>
      <c r="D122" s="55" t="s">
        <v>868</v>
      </c>
      <c r="E122" s="56"/>
      <c r="F122" s="71">
        <v>7033.74</v>
      </c>
      <c r="G122" s="57">
        <f t="shared" si="4"/>
        <v>68887.78</v>
      </c>
      <c r="I122" s="61"/>
      <c r="J122" s="59"/>
      <c r="K122" s="59"/>
      <c r="L122" s="59"/>
    </row>
    <row r="123" spans="1:12" ht="12.75">
      <c r="A123" s="53">
        <v>42123</v>
      </c>
      <c r="B123" s="54"/>
      <c r="C123" s="60" t="s">
        <v>24</v>
      </c>
      <c r="D123" s="55" t="s">
        <v>869</v>
      </c>
      <c r="E123" s="56"/>
      <c r="F123" s="71">
        <v>165.75</v>
      </c>
      <c r="G123" s="57">
        <f t="shared" si="4"/>
        <v>68722.03</v>
      </c>
      <c r="I123" s="61"/>
      <c r="J123" s="59"/>
      <c r="K123" s="59"/>
      <c r="L123" s="59"/>
    </row>
    <row r="124" spans="1:12" ht="12.75">
      <c r="A124" s="53">
        <v>42123</v>
      </c>
      <c r="B124" s="54"/>
      <c r="C124" s="60" t="s">
        <v>24</v>
      </c>
      <c r="D124" s="55" t="s">
        <v>870</v>
      </c>
      <c r="E124" s="56"/>
      <c r="F124" s="71">
        <v>2447.2</v>
      </c>
      <c r="G124" s="57">
        <f t="shared" si="4"/>
        <v>66274.83</v>
      </c>
      <c r="I124" s="61"/>
      <c r="J124" s="59"/>
      <c r="K124" s="59"/>
      <c r="L124" s="59"/>
    </row>
    <row r="125" spans="1:12" ht="12.75">
      <c r="A125" s="53">
        <v>42123</v>
      </c>
      <c r="B125" s="54"/>
      <c r="C125" s="60" t="s">
        <v>24</v>
      </c>
      <c r="D125" s="55" t="s">
        <v>871</v>
      </c>
      <c r="E125" s="56"/>
      <c r="F125" s="71">
        <v>113.29</v>
      </c>
      <c r="G125" s="57">
        <f t="shared" si="4"/>
        <v>66161.54000000001</v>
      </c>
      <c r="I125" s="61"/>
      <c r="J125" s="59"/>
      <c r="K125" s="59"/>
      <c r="L125" s="59"/>
    </row>
    <row r="126" spans="1:12" ht="12.75">
      <c r="A126" s="53">
        <v>42123</v>
      </c>
      <c r="B126" s="54"/>
      <c r="C126" s="60" t="s">
        <v>24</v>
      </c>
      <c r="D126" s="55" t="s">
        <v>872</v>
      </c>
      <c r="E126" s="56"/>
      <c r="F126" s="71">
        <v>54132.16</v>
      </c>
      <c r="G126" s="57">
        <f t="shared" si="4"/>
        <v>12029.380000000005</v>
      </c>
      <c r="I126" s="61"/>
      <c r="J126" s="59"/>
      <c r="K126" s="59"/>
      <c r="L126" s="59"/>
    </row>
    <row r="127" spans="1:12" ht="12.75">
      <c r="A127" s="53">
        <v>42123</v>
      </c>
      <c r="B127" s="54"/>
      <c r="C127" s="60" t="s">
        <v>24</v>
      </c>
      <c r="D127" s="55" t="s">
        <v>873</v>
      </c>
      <c r="E127" s="56"/>
      <c r="F127" s="71">
        <v>12029.38</v>
      </c>
      <c r="G127" s="57">
        <f t="shared" si="4"/>
        <v>0</v>
      </c>
      <c r="I127" s="61"/>
      <c r="J127" s="59"/>
      <c r="K127" s="59"/>
      <c r="L127" s="59"/>
    </row>
    <row r="128" spans="1:12" ht="12.75">
      <c r="A128" s="53">
        <v>42123</v>
      </c>
      <c r="B128" s="54"/>
      <c r="C128" s="55" t="s">
        <v>924</v>
      </c>
      <c r="D128" s="55"/>
      <c r="E128" s="56">
        <v>2249.91</v>
      </c>
      <c r="F128" s="56"/>
      <c r="G128" s="57">
        <f t="shared" si="4"/>
        <v>2249.91</v>
      </c>
      <c r="I128" s="61"/>
      <c r="J128" s="59"/>
      <c r="K128" s="59"/>
      <c r="L128" s="59"/>
    </row>
    <row r="129" spans="1:12" ht="12.75">
      <c r="A129" s="53">
        <v>42124</v>
      </c>
      <c r="B129" s="54"/>
      <c r="C129" s="60" t="s">
        <v>24</v>
      </c>
      <c r="D129" s="55" t="s">
        <v>925</v>
      </c>
      <c r="E129" s="56"/>
      <c r="F129" s="71">
        <v>2249.91</v>
      </c>
      <c r="G129" s="57">
        <f t="shared" si="4"/>
        <v>0</v>
      </c>
      <c r="I129" s="61"/>
      <c r="J129" s="59"/>
      <c r="K129" s="59"/>
      <c r="L129" s="59"/>
    </row>
    <row r="130" spans="1:12" ht="12.75">
      <c r="A130" s="166" t="s">
        <v>784</v>
      </c>
      <c r="B130" s="167"/>
      <c r="C130" s="167"/>
      <c r="D130" s="167"/>
      <c r="E130" s="168"/>
      <c r="F130" s="168"/>
      <c r="G130" s="169"/>
      <c r="I130" s="61"/>
      <c r="J130" s="61"/>
      <c r="K130" s="61"/>
      <c r="L130" s="61"/>
    </row>
    <row r="131" spans="1:7" ht="12.75">
      <c r="A131" s="62"/>
      <c r="B131" s="63"/>
      <c r="C131" s="64"/>
      <c r="D131" s="64" t="s">
        <v>19</v>
      </c>
      <c r="E131" s="65" t="s">
        <v>5</v>
      </c>
      <c r="F131" s="65" t="s">
        <v>6</v>
      </c>
      <c r="G131" s="66" t="s">
        <v>16</v>
      </c>
    </row>
    <row r="132" spans="1:7" ht="12.75">
      <c r="A132" s="67"/>
      <c r="B132" s="68"/>
      <c r="C132" s="69"/>
      <c r="D132" s="70">
        <v>0</v>
      </c>
      <c r="E132" s="71"/>
      <c r="F132" s="71"/>
      <c r="G132" s="70">
        <f>G129</f>
        <v>0</v>
      </c>
    </row>
    <row r="133" spans="1:12" ht="12.75">
      <c r="A133" s="164" t="s">
        <v>15</v>
      </c>
      <c r="B133" s="165"/>
      <c r="C133" s="165"/>
      <c r="D133" s="72">
        <f>D132</f>
        <v>0</v>
      </c>
      <c r="E133" s="73"/>
      <c r="F133" s="73"/>
      <c r="G133" s="74">
        <f>G132</f>
        <v>0</v>
      </c>
      <c r="H133" s="81"/>
      <c r="I133" s="75"/>
      <c r="J133" s="76"/>
      <c r="K133" s="76"/>
      <c r="L133" s="77"/>
    </row>
    <row r="134" spans="1:12" ht="12.75">
      <c r="A134" s="53">
        <v>42138</v>
      </c>
      <c r="B134" s="54"/>
      <c r="C134" s="55" t="s">
        <v>977</v>
      </c>
      <c r="D134" s="55"/>
      <c r="E134" s="71">
        <v>147547.3</v>
      </c>
      <c r="F134" s="71"/>
      <c r="G134" s="57">
        <f>G133+E134-F134</f>
        <v>147547.3</v>
      </c>
      <c r="I134" s="58"/>
      <c r="J134" s="59"/>
      <c r="K134" s="59"/>
      <c r="L134" s="59"/>
    </row>
    <row r="135" spans="1:12" ht="12.75">
      <c r="A135" s="53">
        <v>42138</v>
      </c>
      <c r="B135" s="54"/>
      <c r="C135" s="60" t="s">
        <v>24</v>
      </c>
      <c r="D135" s="55" t="s">
        <v>985</v>
      </c>
      <c r="E135" s="71"/>
      <c r="F135" s="71">
        <v>43456.83</v>
      </c>
      <c r="G135" s="57">
        <f>G134+E135-F135</f>
        <v>104090.46999999999</v>
      </c>
      <c r="I135" s="58"/>
      <c r="J135" s="59"/>
      <c r="K135" s="59"/>
      <c r="L135" s="59"/>
    </row>
    <row r="136" spans="1:12" ht="12.75">
      <c r="A136" s="53">
        <v>42138</v>
      </c>
      <c r="B136" s="54"/>
      <c r="C136" s="60" t="s">
        <v>24</v>
      </c>
      <c r="D136" s="55" t="s">
        <v>986</v>
      </c>
      <c r="E136" s="71"/>
      <c r="F136" s="71">
        <v>26041.28</v>
      </c>
      <c r="G136" s="57">
        <f aca="true" t="shared" si="5" ref="G136:G153">G135+E136-F136</f>
        <v>78049.18999999999</v>
      </c>
      <c r="I136" s="58"/>
      <c r="J136" s="59"/>
      <c r="K136" s="59"/>
      <c r="L136" s="59"/>
    </row>
    <row r="137" spans="1:12" ht="12.75">
      <c r="A137" s="53">
        <v>42138</v>
      </c>
      <c r="B137" s="54"/>
      <c r="C137" s="60" t="s">
        <v>24</v>
      </c>
      <c r="D137" s="55" t="s">
        <v>987</v>
      </c>
      <c r="E137" s="71"/>
      <c r="F137" s="71">
        <v>7033.74</v>
      </c>
      <c r="G137" s="57">
        <f t="shared" si="5"/>
        <v>71015.44999999998</v>
      </c>
      <c r="I137" s="58"/>
      <c r="J137" s="59"/>
      <c r="K137" s="59"/>
      <c r="L137" s="59"/>
    </row>
    <row r="138" spans="1:12" ht="12.75">
      <c r="A138" s="53">
        <v>42138</v>
      </c>
      <c r="B138" s="54"/>
      <c r="C138" s="60" t="s">
        <v>24</v>
      </c>
      <c r="D138" s="55" t="s">
        <v>988</v>
      </c>
      <c r="E138" s="71"/>
      <c r="F138" s="71">
        <v>165.75</v>
      </c>
      <c r="G138" s="57">
        <f t="shared" si="5"/>
        <v>70849.69999999998</v>
      </c>
      <c r="I138" s="58"/>
      <c r="J138" s="59"/>
      <c r="K138" s="59"/>
      <c r="L138" s="59"/>
    </row>
    <row r="139" spans="1:12" ht="12.75">
      <c r="A139" s="53">
        <v>42138</v>
      </c>
      <c r="B139" s="54"/>
      <c r="C139" s="60" t="s">
        <v>24</v>
      </c>
      <c r="D139" s="55" t="s">
        <v>989</v>
      </c>
      <c r="E139" s="71"/>
      <c r="F139" s="71">
        <v>2447.2</v>
      </c>
      <c r="G139" s="57">
        <f t="shared" si="5"/>
        <v>68402.49999999999</v>
      </c>
      <c r="I139" s="58"/>
      <c r="J139" s="59"/>
      <c r="K139" s="59"/>
      <c r="L139" s="59"/>
    </row>
    <row r="140" spans="1:12" ht="12.75">
      <c r="A140" s="53">
        <v>42138</v>
      </c>
      <c r="B140" s="54"/>
      <c r="C140" s="60" t="s">
        <v>24</v>
      </c>
      <c r="D140" s="55" t="s">
        <v>990</v>
      </c>
      <c r="E140" s="71"/>
      <c r="F140" s="71">
        <v>113.29</v>
      </c>
      <c r="G140" s="57">
        <f t="shared" si="5"/>
        <v>68289.20999999999</v>
      </c>
      <c r="I140" s="58"/>
      <c r="J140" s="59"/>
      <c r="K140" s="59"/>
      <c r="L140" s="59"/>
    </row>
    <row r="141" spans="1:12" ht="12.75">
      <c r="A141" s="53">
        <v>42138</v>
      </c>
      <c r="B141" s="54"/>
      <c r="C141" s="60" t="s">
        <v>24</v>
      </c>
      <c r="D141" s="55" t="s">
        <v>991</v>
      </c>
      <c r="E141" s="71"/>
      <c r="F141" s="71">
        <v>55872.97</v>
      </c>
      <c r="G141" s="57">
        <f t="shared" si="5"/>
        <v>12416.23999999999</v>
      </c>
      <c r="I141" s="58"/>
      <c r="J141" s="59"/>
      <c r="K141" s="59"/>
      <c r="L141" s="59"/>
    </row>
    <row r="142" spans="1:12" ht="12.75">
      <c r="A142" s="53">
        <v>42138</v>
      </c>
      <c r="B142" s="54"/>
      <c r="C142" s="60" t="s">
        <v>24</v>
      </c>
      <c r="D142" s="55" t="s">
        <v>992</v>
      </c>
      <c r="E142" s="71"/>
      <c r="F142" s="71">
        <v>12416.24</v>
      </c>
      <c r="G142" s="57">
        <f t="shared" si="5"/>
        <v>0</v>
      </c>
      <c r="I142" s="58"/>
      <c r="J142" s="59"/>
      <c r="K142" s="59"/>
      <c r="L142" s="59"/>
    </row>
    <row r="143" spans="1:12" ht="12.75">
      <c r="A143" s="53">
        <v>42152</v>
      </c>
      <c r="B143" s="54"/>
      <c r="C143" s="55" t="s">
        <v>1080</v>
      </c>
      <c r="D143" s="55"/>
      <c r="E143" s="56">
        <v>148761.75</v>
      </c>
      <c r="F143" s="71"/>
      <c r="G143" s="57">
        <f t="shared" si="5"/>
        <v>148761.75</v>
      </c>
      <c r="I143" s="59"/>
      <c r="J143" s="59"/>
      <c r="K143" s="59"/>
      <c r="L143" s="59"/>
    </row>
    <row r="144" spans="1:12" ht="12.75">
      <c r="A144" s="53">
        <v>42153</v>
      </c>
      <c r="B144" s="54"/>
      <c r="C144" s="60" t="s">
        <v>24</v>
      </c>
      <c r="D144" s="55" t="s">
        <v>1099</v>
      </c>
      <c r="E144" s="56"/>
      <c r="F144" s="71">
        <v>43902.29</v>
      </c>
      <c r="G144" s="57">
        <f t="shared" si="5"/>
        <v>104859.45999999999</v>
      </c>
      <c r="I144" s="61"/>
      <c r="J144" s="59"/>
      <c r="K144" s="59"/>
      <c r="L144" s="59"/>
    </row>
    <row r="145" spans="1:12" ht="12.75">
      <c r="A145" s="53">
        <v>42153</v>
      </c>
      <c r="B145" s="54"/>
      <c r="C145" s="60" t="s">
        <v>24</v>
      </c>
      <c r="D145" s="55" t="s">
        <v>1100</v>
      </c>
      <c r="E145" s="56"/>
      <c r="F145" s="71">
        <v>26110.28</v>
      </c>
      <c r="G145" s="57">
        <f t="shared" si="5"/>
        <v>78749.18</v>
      </c>
      <c r="I145" s="61"/>
      <c r="J145" s="59"/>
      <c r="K145" s="59"/>
      <c r="L145" s="59"/>
    </row>
    <row r="146" spans="1:12" ht="12.75">
      <c r="A146" s="53">
        <v>42153</v>
      </c>
      <c r="B146" s="54"/>
      <c r="C146" s="60" t="s">
        <v>24</v>
      </c>
      <c r="D146" s="55" t="s">
        <v>1101</v>
      </c>
      <c r="E146" s="56"/>
      <c r="F146" s="71">
        <v>7033.74</v>
      </c>
      <c r="G146" s="57">
        <f t="shared" si="5"/>
        <v>71715.43999999999</v>
      </c>
      <c r="I146" s="61"/>
      <c r="J146" s="59"/>
      <c r="K146" s="59"/>
      <c r="L146" s="59"/>
    </row>
    <row r="147" spans="1:12" ht="12.75">
      <c r="A147" s="53">
        <v>42153</v>
      </c>
      <c r="B147" s="54"/>
      <c r="C147" s="60" t="s">
        <v>24</v>
      </c>
      <c r="D147" s="55" t="s">
        <v>1102</v>
      </c>
      <c r="E147" s="56"/>
      <c r="F147" s="71">
        <v>165.75</v>
      </c>
      <c r="G147" s="57">
        <f t="shared" si="5"/>
        <v>71549.68999999999</v>
      </c>
      <c r="I147" s="61"/>
      <c r="J147" s="59"/>
      <c r="K147" s="59"/>
      <c r="L147" s="59"/>
    </row>
    <row r="148" spans="1:12" ht="12.75">
      <c r="A148" s="53">
        <v>42153</v>
      </c>
      <c r="B148" s="54"/>
      <c r="C148" s="60" t="s">
        <v>24</v>
      </c>
      <c r="D148" s="55" t="s">
        <v>1103</v>
      </c>
      <c r="E148" s="56"/>
      <c r="F148" s="71">
        <v>2447.2</v>
      </c>
      <c r="G148" s="57">
        <f t="shared" si="5"/>
        <v>69102.48999999999</v>
      </c>
      <c r="I148" s="61"/>
      <c r="J148" s="59"/>
      <c r="K148" s="59"/>
      <c r="L148" s="59"/>
    </row>
    <row r="149" spans="1:12" ht="12.75">
      <c r="A149" s="53">
        <v>42153</v>
      </c>
      <c r="B149" s="54"/>
      <c r="C149" s="60" t="s">
        <v>24</v>
      </c>
      <c r="D149" s="55" t="s">
        <v>1104</v>
      </c>
      <c r="E149" s="56"/>
      <c r="F149" s="71">
        <v>113.29</v>
      </c>
      <c r="G149" s="57">
        <f t="shared" si="5"/>
        <v>68989.2</v>
      </c>
      <c r="I149" s="61"/>
      <c r="J149" s="59"/>
      <c r="K149" s="59"/>
      <c r="L149" s="59"/>
    </row>
    <row r="150" spans="1:12" ht="12.75">
      <c r="A150" s="53">
        <v>42153</v>
      </c>
      <c r="B150" s="54"/>
      <c r="C150" s="60" t="s">
        <v>24</v>
      </c>
      <c r="D150" s="55" t="s">
        <v>1105</v>
      </c>
      <c r="E150" s="56"/>
      <c r="F150" s="71">
        <v>56445.69</v>
      </c>
      <c r="G150" s="57">
        <f t="shared" si="5"/>
        <v>12543.509999999995</v>
      </c>
      <c r="I150" s="61"/>
      <c r="J150" s="59"/>
      <c r="K150" s="59"/>
      <c r="L150" s="59"/>
    </row>
    <row r="151" spans="1:12" ht="12.75">
      <c r="A151" s="53">
        <v>42153</v>
      </c>
      <c r="B151" s="54"/>
      <c r="C151" s="60" t="s">
        <v>24</v>
      </c>
      <c r="D151" s="55" t="s">
        <v>1106</v>
      </c>
      <c r="E151" s="56"/>
      <c r="F151" s="71">
        <v>12543.51</v>
      </c>
      <c r="G151" s="57">
        <f t="shared" si="5"/>
        <v>0</v>
      </c>
      <c r="I151" s="61"/>
      <c r="J151" s="59"/>
      <c r="K151" s="59"/>
      <c r="L151" s="59"/>
    </row>
    <row r="152" spans="1:12" ht="12.75">
      <c r="A152" s="53"/>
      <c r="B152" s="54"/>
      <c r="C152" s="55"/>
      <c r="D152" s="55"/>
      <c r="E152" s="56"/>
      <c r="F152" s="56"/>
      <c r="G152" s="57">
        <f t="shared" si="5"/>
        <v>0</v>
      </c>
      <c r="I152" s="61"/>
      <c r="J152" s="59"/>
      <c r="K152" s="59"/>
      <c r="L152" s="59"/>
    </row>
    <row r="153" spans="1:12" ht="12.75">
      <c r="A153" s="53"/>
      <c r="B153" s="54"/>
      <c r="C153" s="60"/>
      <c r="D153" s="55"/>
      <c r="E153" s="56"/>
      <c r="F153" s="71"/>
      <c r="G153" s="57">
        <f t="shared" si="5"/>
        <v>0</v>
      </c>
      <c r="I153" s="61"/>
      <c r="J153" s="59"/>
      <c r="K153" s="59"/>
      <c r="L153" s="59"/>
    </row>
    <row r="154" spans="1:12" ht="12.75">
      <c r="A154" s="166" t="s">
        <v>993</v>
      </c>
      <c r="B154" s="167"/>
      <c r="C154" s="167"/>
      <c r="D154" s="167"/>
      <c r="E154" s="168"/>
      <c r="F154" s="168"/>
      <c r="G154" s="169"/>
      <c r="I154" s="61"/>
      <c r="J154" s="61"/>
      <c r="K154" s="61"/>
      <c r="L154" s="61"/>
    </row>
    <row r="155" spans="1:7" ht="12.75">
      <c r="A155" s="62"/>
      <c r="B155" s="63"/>
      <c r="C155" s="64"/>
      <c r="D155" s="64" t="s">
        <v>19</v>
      </c>
      <c r="E155" s="65" t="s">
        <v>5</v>
      </c>
      <c r="F155" s="65" t="s">
        <v>6</v>
      </c>
      <c r="G155" s="66" t="s">
        <v>16</v>
      </c>
    </row>
    <row r="156" spans="1:7" ht="12.75">
      <c r="A156" s="67"/>
      <c r="B156" s="68"/>
      <c r="C156" s="69"/>
      <c r="D156" s="70">
        <v>0</v>
      </c>
      <c r="E156" s="71"/>
      <c r="F156" s="71"/>
      <c r="G156" s="70">
        <f>G153</f>
        <v>0</v>
      </c>
    </row>
    <row r="157" spans="1:12" ht="12.75">
      <c r="A157" s="164" t="s">
        <v>15</v>
      </c>
      <c r="B157" s="165"/>
      <c r="C157" s="165"/>
      <c r="D157" s="72">
        <f>D156</f>
        <v>0</v>
      </c>
      <c r="E157" s="73"/>
      <c r="F157" s="73"/>
      <c r="G157" s="74">
        <f>G156</f>
        <v>0</v>
      </c>
      <c r="H157" s="81"/>
      <c r="I157" s="75"/>
      <c r="J157" s="76"/>
      <c r="K157" s="76"/>
      <c r="L157" s="77"/>
    </row>
    <row r="158" spans="1:12" ht="12.75">
      <c r="A158" s="53">
        <v>42167</v>
      </c>
      <c r="B158" s="54"/>
      <c r="C158" s="55" t="s">
        <v>1170</v>
      </c>
      <c r="D158" s="55"/>
      <c r="E158" s="71">
        <v>148727</v>
      </c>
      <c r="F158" s="71"/>
      <c r="G158" s="57">
        <f>G157+E158-F158</f>
        <v>148727</v>
      </c>
      <c r="I158" s="58"/>
      <c r="J158" s="59"/>
      <c r="K158" s="59"/>
      <c r="L158" s="59"/>
    </row>
    <row r="159" spans="1:12" ht="12.75">
      <c r="A159" s="53">
        <v>42167</v>
      </c>
      <c r="B159" s="54"/>
      <c r="C159" s="60" t="s">
        <v>24</v>
      </c>
      <c r="D159" s="55" t="s">
        <v>1259</v>
      </c>
      <c r="E159" s="71"/>
      <c r="F159" s="71">
        <v>43902.29</v>
      </c>
      <c r="G159" s="57">
        <f>G158+E159-F159</f>
        <v>104824.70999999999</v>
      </c>
      <c r="I159" s="58"/>
      <c r="J159" s="59"/>
      <c r="K159" s="59"/>
      <c r="L159" s="59"/>
    </row>
    <row r="160" spans="1:12" ht="12.75">
      <c r="A160" s="53">
        <v>42167</v>
      </c>
      <c r="B160" s="54"/>
      <c r="C160" s="60" t="s">
        <v>24</v>
      </c>
      <c r="D160" s="55" t="s">
        <v>1260</v>
      </c>
      <c r="E160" s="71"/>
      <c r="F160" s="71">
        <v>26075.53</v>
      </c>
      <c r="G160" s="57">
        <f aca="true" t="shared" si="6" ref="G160:G177">G159+E160-F160</f>
        <v>78749.18</v>
      </c>
      <c r="I160" s="58"/>
      <c r="J160" s="59"/>
      <c r="K160" s="59"/>
      <c r="L160" s="59"/>
    </row>
    <row r="161" spans="1:12" ht="12.75">
      <c r="A161" s="53">
        <v>42167</v>
      </c>
      <c r="B161" s="54"/>
      <c r="C161" s="60" t="s">
        <v>24</v>
      </c>
      <c r="D161" s="55" t="s">
        <v>1261</v>
      </c>
      <c r="E161" s="71"/>
      <c r="F161" s="71">
        <v>7033.74</v>
      </c>
      <c r="G161" s="57">
        <f t="shared" si="6"/>
        <v>71715.43999999999</v>
      </c>
      <c r="I161" s="58"/>
      <c r="J161" s="59"/>
      <c r="K161" s="59"/>
      <c r="L161" s="59"/>
    </row>
    <row r="162" spans="1:12" ht="12.75">
      <c r="A162" s="53">
        <v>42167</v>
      </c>
      <c r="B162" s="54"/>
      <c r="C162" s="60" t="s">
        <v>24</v>
      </c>
      <c r="D162" s="55" t="s">
        <v>1262</v>
      </c>
      <c r="E162" s="71"/>
      <c r="F162" s="71">
        <v>165.75</v>
      </c>
      <c r="G162" s="57">
        <f t="shared" si="6"/>
        <v>71549.68999999999</v>
      </c>
      <c r="I162" s="58"/>
      <c r="J162" s="59"/>
      <c r="K162" s="59"/>
      <c r="L162" s="59"/>
    </row>
    <row r="163" spans="1:12" ht="12.75">
      <c r="A163" s="53">
        <v>42167</v>
      </c>
      <c r="B163" s="54"/>
      <c r="C163" s="60" t="s">
        <v>24</v>
      </c>
      <c r="D163" s="55" t="s">
        <v>1263</v>
      </c>
      <c r="E163" s="71"/>
      <c r="F163" s="71">
        <v>2447.2</v>
      </c>
      <c r="G163" s="57">
        <f t="shared" si="6"/>
        <v>69102.48999999999</v>
      </c>
      <c r="I163" s="58"/>
      <c r="J163" s="59"/>
      <c r="K163" s="59"/>
      <c r="L163" s="59"/>
    </row>
    <row r="164" spans="1:12" ht="12.75">
      <c r="A164" s="53">
        <v>42167</v>
      </c>
      <c r="B164" s="54"/>
      <c r="C164" s="60" t="s">
        <v>24</v>
      </c>
      <c r="D164" s="55" t="s">
        <v>1264</v>
      </c>
      <c r="E164" s="71"/>
      <c r="F164" s="71">
        <v>113.29</v>
      </c>
      <c r="G164" s="57">
        <f t="shared" si="6"/>
        <v>68989.2</v>
      </c>
      <c r="I164" s="58"/>
      <c r="J164" s="59"/>
      <c r="K164" s="59"/>
      <c r="L164" s="59"/>
    </row>
    <row r="165" spans="1:12" ht="12.75">
      <c r="A165" s="53">
        <v>42167</v>
      </c>
      <c r="B165" s="54"/>
      <c r="C165" s="60" t="s">
        <v>24</v>
      </c>
      <c r="D165" s="55" t="s">
        <v>1265</v>
      </c>
      <c r="E165" s="71"/>
      <c r="F165" s="71">
        <v>56445.69</v>
      </c>
      <c r="G165" s="57">
        <f t="shared" si="6"/>
        <v>12543.509999999995</v>
      </c>
      <c r="I165" s="58"/>
      <c r="J165" s="59"/>
      <c r="K165" s="59"/>
      <c r="L165" s="59"/>
    </row>
    <row r="166" spans="1:12" ht="12.75">
      <c r="A166" s="53">
        <v>42167</v>
      </c>
      <c r="B166" s="54"/>
      <c r="C166" s="60" t="s">
        <v>24</v>
      </c>
      <c r="D166" s="55" t="s">
        <v>1266</v>
      </c>
      <c r="E166" s="71"/>
      <c r="F166" s="71">
        <v>12543.51</v>
      </c>
      <c r="G166" s="57">
        <f t="shared" si="6"/>
        <v>0</v>
      </c>
      <c r="I166" s="58"/>
      <c r="J166" s="59"/>
      <c r="K166" s="59"/>
      <c r="L166" s="59"/>
    </row>
    <row r="167" spans="1:12" ht="12.75">
      <c r="A167" s="53">
        <v>42181</v>
      </c>
      <c r="B167" s="54"/>
      <c r="C167" s="55" t="s">
        <v>1267</v>
      </c>
      <c r="D167" s="55"/>
      <c r="E167" s="56">
        <v>150187.98</v>
      </c>
      <c r="F167" s="71"/>
      <c r="G167" s="57">
        <f t="shared" si="6"/>
        <v>150187.98</v>
      </c>
      <c r="I167" s="59"/>
      <c r="J167" s="59"/>
      <c r="K167" s="59"/>
      <c r="L167" s="59"/>
    </row>
    <row r="168" spans="1:12" ht="12.75">
      <c r="A168" s="53">
        <v>42182</v>
      </c>
      <c r="B168" s="54"/>
      <c r="C168" s="60" t="s">
        <v>24</v>
      </c>
      <c r="D168" s="55" t="s">
        <v>1268</v>
      </c>
      <c r="E168" s="56"/>
      <c r="F168" s="71">
        <v>43902.29</v>
      </c>
      <c r="G168" s="57">
        <f t="shared" si="6"/>
        <v>106285.69</v>
      </c>
      <c r="I168" s="61"/>
      <c r="J168" s="59"/>
      <c r="K168" s="59"/>
      <c r="L168" s="59"/>
    </row>
    <row r="169" spans="1:12" ht="12.75">
      <c r="A169" s="53">
        <v>42182</v>
      </c>
      <c r="B169" s="54"/>
      <c r="C169" s="60" t="s">
        <v>24</v>
      </c>
      <c r="D169" s="55" t="s">
        <v>1269</v>
      </c>
      <c r="E169" s="56"/>
      <c r="F169" s="71">
        <v>27536.51</v>
      </c>
      <c r="G169" s="57">
        <f t="shared" si="6"/>
        <v>78749.18000000001</v>
      </c>
      <c r="I169" s="61"/>
      <c r="J169" s="59"/>
      <c r="K169" s="59"/>
      <c r="L169" s="59"/>
    </row>
    <row r="170" spans="1:12" ht="12.75">
      <c r="A170" s="53">
        <v>42182</v>
      </c>
      <c r="B170" s="54"/>
      <c r="C170" s="60" t="s">
        <v>24</v>
      </c>
      <c r="D170" s="55" t="s">
        <v>1270</v>
      </c>
      <c r="E170" s="56"/>
      <c r="F170" s="71">
        <v>7033.74</v>
      </c>
      <c r="G170" s="57">
        <f t="shared" si="6"/>
        <v>71715.44</v>
      </c>
      <c r="I170" s="61"/>
      <c r="J170" s="59"/>
      <c r="K170" s="59"/>
      <c r="L170" s="59"/>
    </row>
    <row r="171" spans="1:12" ht="12.75">
      <c r="A171" s="53">
        <v>42182</v>
      </c>
      <c r="B171" s="54"/>
      <c r="C171" s="60" t="s">
        <v>24</v>
      </c>
      <c r="D171" s="55" t="s">
        <v>1271</v>
      </c>
      <c r="E171" s="56"/>
      <c r="F171" s="71">
        <v>165.75</v>
      </c>
      <c r="G171" s="57">
        <f t="shared" si="6"/>
        <v>71549.69</v>
      </c>
      <c r="I171" s="61"/>
      <c r="J171" s="59"/>
      <c r="K171" s="59"/>
      <c r="L171" s="59"/>
    </row>
    <row r="172" spans="1:12" ht="12.75">
      <c r="A172" s="53">
        <v>42182</v>
      </c>
      <c r="B172" s="54"/>
      <c r="C172" s="60" t="s">
        <v>24</v>
      </c>
      <c r="D172" s="55" t="s">
        <v>1272</v>
      </c>
      <c r="E172" s="56"/>
      <c r="F172" s="71">
        <v>2447.2</v>
      </c>
      <c r="G172" s="57">
        <f t="shared" si="6"/>
        <v>69102.49</v>
      </c>
      <c r="I172" s="61"/>
      <c r="J172" s="59"/>
      <c r="K172" s="59"/>
      <c r="L172" s="59"/>
    </row>
    <row r="173" spans="1:12" ht="12.75">
      <c r="A173" s="53">
        <v>42182</v>
      </c>
      <c r="B173" s="54"/>
      <c r="C173" s="60" t="s">
        <v>24</v>
      </c>
      <c r="D173" s="55" t="s">
        <v>1273</v>
      </c>
      <c r="E173" s="56"/>
      <c r="F173" s="71">
        <v>113.29</v>
      </c>
      <c r="G173" s="57">
        <f t="shared" si="6"/>
        <v>68989.20000000001</v>
      </c>
      <c r="I173" s="61"/>
      <c r="J173" s="59"/>
      <c r="K173" s="59"/>
      <c r="L173" s="59"/>
    </row>
    <row r="174" spans="1:12" ht="12.75">
      <c r="A174" s="53">
        <v>42182</v>
      </c>
      <c r="B174" s="54"/>
      <c r="C174" s="60" t="s">
        <v>24</v>
      </c>
      <c r="D174" s="55" t="s">
        <v>1274</v>
      </c>
      <c r="E174" s="56"/>
      <c r="F174" s="71">
        <v>56445.69</v>
      </c>
      <c r="G174" s="57">
        <f t="shared" si="6"/>
        <v>12543.51000000001</v>
      </c>
      <c r="I174" s="61"/>
      <c r="J174" s="59"/>
      <c r="K174" s="59"/>
      <c r="L174" s="59"/>
    </row>
    <row r="175" spans="1:12" ht="12.75">
      <c r="A175" s="53">
        <v>42182</v>
      </c>
      <c r="B175" s="54"/>
      <c r="C175" s="60" t="s">
        <v>24</v>
      </c>
      <c r="D175" s="55" t="s">
        <v>1275</v>
      </c>
      <c r="E175" s="56"/>
      <c r="F175" s="71">
        <v>12543.51</v>
      </c>
      <c r="G175" s="57">
        <f t="shared" si="6"/>
        <v>0</v>
      </c>
      <c r="I175" s="61"/>
      <c r="J175" s="59"/>
      <c r="K175" s="59"/>
      <c r="L175" s="59"/>
    </row>
    <row r="176" spans="1:12" ht="12.75">
      <c r="A176" s="53"/>
      <c r="B176" s="54"/>
      <c r="C176" s="55"/>
      <c r="D176" s="55"/>
      <c r="E176" s="56"/>
      <c r="F176" s="56"/>
      <c r="G176" s="57">
        <f t="shared" si="6"/>
        <v>0</v>
      </c>
      <c r="I176" s="61"/>
      <c r="J176" s="59"/>
      <c r="K176" s="59"/>
      <c r="L176" s="59"/>
    </row>
    <row r="177" spans="1:12" ht="12.75">
      <c r="A177" s="53"/>
      <c r="B177" s="54"/>
      <c r="C177" s="60"/>
      <c r="D177" s="55"/>
      <c r="E177" s="56"/>
      <c r="F177" s="71"/>
      <c r="G177" s="57">
        <f t="shared" si="6"/>
        <v>0</v>
      </c>
      <c r="I177" s="61"/>
      <c r="J177" s="59"/>
      <c r="K177" s="59"/>
      <c r="L177" s="59"/>
    </row>
    <row r="178" spans="1:12" ht="12.75">
      <c r="A178" s="166" t="s">
        <v>1169</v>
      </c>
      <c r="B178" s="167"/>
      <c r="C178" s="167"/>
      <c r="D178" s="167"/>
      <c r="E178" s="168"/>
      <c r="F178" s="168"/>
      <c r="G178" s="169"/>
      <c r="I178" s="61"/>
      <c r="J178" s="61"/>
      <c r="K178" s="61"/>
      <c r="L178" s="61"/>
    </row>
    <row r="179" spans="1:7" ht="12.75">
      <c r="A179" s="62"/>
      <c r="B179" s="63"/>
      <c r="C179" s="64"/>
      <c r="D179" s="64" t="s">
        <v>19</v>
      </c>
      <c r="E179" s="65" t="s">
        <v>5</v>
      </c>
      <c r="F179" s="65" t="s">
        <v>6</v>
      </c>
      <c r="G179" s="66" t="s">
        <v>16</v>
      </c>
    </row>
    <row r="180" spans="1:7" ht="12.75">
      <c r="A180" s="67"/>
      <c r="B180" s="68"/>
      <c r="C180" s="69"/>
      <c r="D180" s="70">
        <v>0</v>
      </c>
      <c r="E180" s="71"/>
      <c r="F180" s="71"/>
      <c r="G180" s="70">
        <f>G177</f>
        <v>0</v>
      </c>
    </row>
    <row r="181" spans="1:12" ht="12.75">
      <c r="A181" s="164" t="s">
        <v>15</v>
      </c>
      <c r="B181" s="165"/>
      <c r="C181" s="165"/>
      <c r="D181" s="72">
        <f>D180</f>
        <v>0</v>
      </c>
      <c r="E181" s="73"/>
      <c r="F181" s="73"/>
      <c r="G181" s="74">
        <f>G180</f>
        <v>0</v>
      </c>
      <c r="H181" s="81"/>
      <c r="I181" s="75"/>
      <c r="J181" s="76"/>
      <c r="K181" s="76"/>
      <c r="L181" s="77"/>
    </row>
    <row r="182" spans="1:12" ht="12.75">
      <c r="A182" s="53">
        <v>42199</v>
      </c>
      <c r="B182" s="54"/>
      <c r="C182" s="55" t="s">
        <v>1393</v>
      </c>
      <c r="D182" s="55"/>
      <c r="E182" s="71">
        <v>143520.11</v>
      </c>
      <c r="F182" s="71"/>
      <c r="G182" s="57">
        <f>G181+E182-F182</f>
        <v>143520.11</v>
      </c>
      <c r="I182" s="58"/>
      <c r="J182" s="59"/>
      <c r="K182" s="59"/>
      <c r="L182" s="59"/>
    </row>
    <row r="183" spans="1:12" ht="12.75">
      <c r="A183" s="53">
        <v>42200</v>
      </c>
      <c r="B183" s="54"/>
      <c r="C183" s="60" t="s">
        <v>24</v>
      </c>
      <c r="D183" s="55" t="s">
        <v>1402</v>
      </c>
      <c r="E183" s="71"/>
      <c r="F183" s="71">
        <v>42896.56</v>
      </c>
      <c r="G183" s="57">
        <f>G182+E183-F183</f>
        <v>100623.54999999999</v>
      </c>
      <c r="I183" s="58"/>
      <c r="J183" s="59"/>
      <c r="K183" s="59"/>
      <c r="L183" s="59"/>
    </row>
    <row r="184" spans="1:12" ht="12.75">
      <c r="A184" s="53">
        <v>42200</v>
      </c>
      <c r="B184" s="54"/>
      <c r="C184" s="60" t="s">
        <v>24</v>
      </c>
      <c r="D184" s="55" t="s">
        <v>1403</v>
      </c>
      <c r="E184" s="71"/>
      <c r="F184" s="71">
        <v>27024.31</v>
      </c>
      <c r="G184" s="57">
        <f aca="true" t="shared" si="7" ref="G184:G201">G183+E184-F184</f>
        <v>73599.23999999999</v>
      </c>
      <c r="I184" s="58"/>
      <c r="J184" s="59"/>
      <c r="K184" s="59"/>
      <c r="L184" s="59"/>
    </row>
    <row r="185" spans="1:12" ht="12.75">
      <c r="A185" s="53">
        <v>42200</v>
      </c>
      <c r="B185" s="54"/>
      <c r="C185" s="60" t="s">
        <v>24</v>
      </c>
      <c r="D185" s="55" t="s">
        <v>1404</v>
      </c>
      <c r="E185" s="71"/>
      <c r="F185" s="71">
        <v>3563.82</v>
      </c>
      <c r="G185" s="57">
        <f t="shared" si="7"/>
        <v>70035.41999999998</v>
      </c>
      <c r="I185" s="58"/>
      <c r="J185" s="59"/>
      <c r="K185" s="59"/>
      <c r="L185" s="59"/>
    </row>
    <row r="186" spans="1:12" ht="12.75">
      <c r="A186" s="53">
        <v>42200</v>
      </c>
      <c r="B186" s="54"/>
      <c r="C186" s="60" t="s">
        <v>24</v>
      </c>
      <c r="D186" s="55" t="s">
        <v>1405</v>
      </c>
      <c r="E186" s="71"/>
      <c r="F186" s="71">
        <v>66.15</v>
      </c>
      <c r="G186" s="57">
        <f t="shared" si="7"/>
        <v>69969.26999999999</v>
      </c>
      <c r="I186" s="58"/>
      <c r="J186" s="59"/>
      <c r="K186" s="59"/>
      <c r="L186" s="59"/>
    </row>
    <row r="187" spans="1:12" ht="12.75">
      <c r="A187" s="53">
        <v>42200</v>
      </c>
      <c r="B187" s="54"/>
      <c r="C187" s="60" t="s">
        <v>24</v>
      </c>
      <c r="D187" s="55" t="s">
        <v>1406</v>
      </c>
      <c r="E187" s="71"/>
      <c r="F187" s="71">
        <v>2447.2</v>
      </c>
      <c r="G187" s="57">
        <f t="shared" si="7"/>
        <v>67522.06999999999</v>
      </c>
      <c r="I187" s="58"/>
      <c r="J187" s="59"/>
      <c r="K187" s="59"/>
      <c r="L187" s="59"/>
    </row>
    <row r="188" spans="1:12" ht="12.75">
      <c r="A188" s="53">
        <v>42200</v>
      </c>
      <c r="B188" s="54"/>
      <c r="C188" s="60" t="s">
        <v>24</v>
      </c>
      <c r="D188" s="55" t="s">
        <v>1407</v>
      </c>
      <c r="E188" s="71"/>
      <c r="F188" s="71">
        <v>113.29</v>
      </c>
      <c r="G188" s="57">
        <f t="shared" si="7"/>
        <v>67408.78</v>
      </c>
      <c r="I188" s="58"/>
      <c r="J188" s="59"/>
      <c r="K188" s="59"/>
      <c r="L188" s="59"/>
    </row>
    <row r="189" spans="1:12" ht="12.75">
      <c r="A189" s="53">
        <v>42200</v>
      </c>
      <c r="B189" s="54"/>
      <c r="C189" s="60" t="s">
        <v>24</v>
      </c>
      <c r="D189" s="55" t="s">
        <v>1408</v>
      </c>
      <c r="E189" s="71"/>
      <c r="F189" s="71">
        <v>55152.62</v>
      </c>
      <c r="G189" s="57">
        <f t="shared" si="7"/>
        <v>12256.159999999996</v>
      </c>
      <c r="I189" s="58"/>
      <c r="J189" s="59"/>
      <c r="K189" s="59"/>
      <c r="L189" s="59"/>
    </row>
    <row r="190" spans="1:12" ht="12.75">
      <c r="A190" s="53">
        <v>42200</v>
      </c>
      <c r="B190" s="54"/>
      <c r="C190" s="60" t="s">
        <v>24</v>
      </c>
      <c r="D190" s="55" t="s">
        <v>1409</v>
      </c>
      <c r="E190" s="71"/>
      <c r="F190" s="71">
        <v>12256.16</v>
      </c>
      <c r="G190" s="57">
        <f t="shared" si="7"/>
        <v>0</v>
      </c>
      <c r="I190" s="58"/>
      <c r="J190" s="59"/>
      <c r="K190" s="59"/>
      <c r="L190" s="59"/>
    </row>
    <row r="191" spans="1:12" ht="12.75">
      <c r="A191" s="53">
        <v>42209</v>
      </c>
      <c r="B191" s="54"/>
      <c r="C191" s="55" t="s">
        <v>1487</v>
      </c>
      <c r="D191" s="55"/>
      <c r="E191" s="56">
        <v>145806.16</v>
      </c>
      <c r="F191" s="71"/>
      <c r="G191" s="57">
        <f t="shared" si="7"/>
        <v>145806.16</v>
      </c>
      <c r="I191" s="59"/>
      <c r="J191" s="59"/>
      <c r="K191" s="59"/>
      <c r="L191" s="59"/>
    </row>
    <row r="192" spans="1:12" ht="12.75">
      <c r="A192" s="53">
        <v>42209</v>
      </c>
      <c r="B192" s="54"/>
      <c r="C192" s="60" t="s">
        <v>24</v>
      </c>
      <c r="D192" s="55" t="s">
        <v>1488</v>
      </c>
      <c r="E192" s="56"/>
      <c r="F192" s="71">
        <v>42896.56</v>
      </c>
      <c r="G192" s="57">
        <f t="shared" si="7"/>
        <v>102909.6</v>
      </c>
      <c r="I192" s="61"/>
      <c r="J192" s="59"/>
      <c r="K192" s="59"/>
      <c r="L192" s="59"/>
    </row>
    <row r="193" spans="1:12" ht="12.75">
      <c r="A193" s="53">
        <v>42209</v>
      </c>
      <c r="B193" s="54"/>
      <c r="C193" s="60" t="s">
        <v>24</v>
      </c>
      <c r="D193" s="55" t="s">
        <v>1489</v>
      </c>
      <c r="E193" s="56"/>
      <c r="F193" s="71">
        <v>29310.36</v>
      </c>
      <c r="G193" s="57">
        <f t="shared" si="7"/>
        <v>73599.24</v>
      </c>
      <c r="I193" s="61"/>
      <c r="J193" s="59"/>
      <c r="K193" s="59"/>
      <c r="L193" s="59"/>
    </row>
    <row r="194" spans="1:12" ht="12.75">
      <c r="A194" s="53">
        <v>42209</v>
      </c>
      <c r="B194" s="54"/>
      <c r="C194" s="60" t="s">
        <v>24</v>
      </c>
      <c r="D194" s="55" t="s">
        <v>1490</v>
      </c>
      <c r="E194" s="56"/>
      <c r="F194" s="71">
        <v>3563.82</v>
      </c>
      <c r="G194" s="57">
        <f t="shared" si="7"/>
        <v>70035.42</v>
      </c>
      <c r="I194" s="61"/>
      <c r="J194" s="59"/>
      <c r="K194" s="59"/>
      <c r="L194" s="59"/>
    </row>
    <row r="195" spans="1:12" ht="12.75">
      <c r="A195" s="53">
        <v>42209</v>
      </c>
      <c r="B195" s="54"/>
      <c r="C195" s="60" t="s">
        <v>24</v>
      </c>
      <c r="D195" s="55" t="s">
        <v>1491</v>
      </c>
      <c r="E195" s="56"/>
      <c r="F195" s="71">
        <v>66.15</v>
      </c>
      <c r="G195" s="57">
        <f t="shared" si="7"/>
        <v>69969.27</v>
      </c>
      <c r="I195" s="61"/>
      <c r="J195" s="59"/>
      <c r="K195" s="59"/>
      <c r="L195" s="59"/>
    </row>
    <row r="196" spans="1:12" ht="12.75">
      <c r="A196" s="53">
        <v>42209</v>
      </c>
      <c r="B196" s="54"/>
      <c r="C196" s="60" t="s">
        <v>24</v>
      </c>
      <c r="D196" s="55" t="s">
        <v>1492</v>
      </c>
      <c r="E196" s="56"/>
      <c r="F196" s="71">
        <v>2447.2</v>
      </c>
      <c r="G196" s="57">
        <f t="shared" si="7"/>
        <v>67522.07</v>
      </c>
      <c r="I196" s="61"/>
      <c r="J196" s="59"/>
      <c r="K196" s="59"/>
      <c r="L196" s="59"/>
    </row>
    <row r="197" spans="1:12" ht="12.75">
      <c r="A197" s="53">
        <v>42209</v>
      </c>
      <c r="B197" s="54"/>
      <c r="C197" s="60" t="s">
        <v>24</v>
      </c>
      <c r="D197" s="55" t="s">
        <v>1493</v>
      </c>
      <c r="E197" s="56"/>
      <c r="F197" s="71">
        <v>113.29</v>
      </c>
      <c r="G197" s="57">
        <f t="shared" si="7"/>
        <v>67408.78000000001</v>
      </c>
      <c r="I197" s="61"/>
      <c r="J197" s="59"/>
      <c r="K197" s="59"/>
      <c r="L197" s="59"/>
    </row>
    <row r="198" spans="1:12" ht="12.75">
      <c r="A198" s="53">
        <v>42209</v>
      </c>
      <c r="B198" s="54"/>
      <c r="C198" s="60" t="s">
        <v>24</v>
      </c>
      <c r="D198" s="55" t="s">
        <v>1494</v>
      </c>
      <c r="E198" s="56"/>
      <c r="F198" s="71">
        <v>55152.62</v>
      </c>
      <c r="G198" s="57">
        <f t="shared" si="7"/>
        <v>12256.16000000001</v>
      </c>
      <c r="I198" s="61"/>
      <c r="J198" s="59"/>
      <c r="K198" s="59"/>
      <c r="L198" s="59"/>
    </row>
    <row r="199" spans="1:12" ht="12.75">
      <c r="A199" s="53">
        <v>42209</v>
      </c>
      <c r="B199" s="54"/>
      <c r="C199" s="60" t="s">
        <v>24</v>
      </c>
      <c r="D199" s="55" t="s">
        <v>1495</v>
      </c>
      <c r="E199" s="56"/>
      <c r="F199" s="71">
        <v>12256.16</v>
      </c>
      <c r="G199" s="57">
        <f t="shared" si="7"/>
        <v>0</v>
      </c>
      <c r="I199" s="61"/>
      <c r="J199" s="59"/>
      <c r="K199" s="59"/>
      <c r="L199" s="59"/>
    </row>
    <row r="200" spans="1:12" ht="12.75">
      <c r="A200" s="53"/>
      <c r="B200" s="54"/>
      <c r="C200" s="55"/>
      <c r="D200" s="55"/>
      <c r="E200" s="56"/>
      <c r="F200" s="56"/>
      <c r="G200" s="57">
        <f t="shared" si="7"/>
        <v>0</v>
      </c>
      <c r="I200" s="61"/>
      <c r="J200" s="59"/>
      <c r="K200" s="59"/>
      <c r="L200" s="59"/>
    </row>
    <row r="201" spans="1:12" ht="12.75">
      <c r="A201" s="53"/>
      <c r="B201" s="54"/>
      <c r="C201" s="60"/>
      <c r="D201" s="55"/>
      <c r="E201" s="56"/>
      <c r="F201" s="71"/>
      <c r="G201" s="57">
        <f t="shared" si="7"/>
        <v>0</v>
      </c>
      <c r="I201" s="61"/>
      <c r="J201" s="59"/>
      <c r="K201" s="59"/>
      <c r="L201" s="59"/>
    </row>
    <row r="202" spans="1:12" ht="12.75">
      <c r="A202" s="166" t="s">
        <v>1392</v>
      </c>
      <c r="B202" s="167"/>
      <c r="C202" s="167"/>
      <c r="D202" s="167"/>
      <c r="E202" s="168"/>
      <c r="F202" s="168"/>
      <c r="G202" s="169"/>
      <c r="I202" s="61"/>
      <c r="J202" s="61"/>
      <c r="K202" s="61"/>
      <c r="L202" s="61"/>
    </row>
    <row r="203" spans="1:7" ht="12.75">
      <c r="A203" s="62"/>
      <c r="B203" s="63"/>
      <c r="C203" s="64"/>
      <c r="D203" s="64" t="s">
        <v>19</v>
      </c>
      <c r="E203" s="65" t="s">
        <v>5</v>
      </c>
      <c r="F203" s="65" t="s">
        <v>6</v>
      </c>
      <c r="G203" s="66" t="s">
        <v>16</v>
      </c>
    </row>
    <row r="204" spans="1:7" ht="12.75">
      <c r="A204" s="67"/>
      <c r="B204" s="68"/>
      <c r="C204" s="69"/>
      <c r="D204" s="70">
        <v>0</v>
      </c>
      <c r="E204" s="71"/>
      <c r="F204" s="71"/>
      <c r="G204" s="70">
        <f>G201</f>
        <v>0</v>
      </c>
    </row>
    <row r="205" spans="1:12" ht="12.75">
      <c r="A205" s="164" t="s">
        <v>15</v>
      </c>
      <c r="B205" s="165"/>
      <c r="C205" s="165"/>
      <c r="D205" s="72">
        <f>D204</f>
        <v>0</v>
      </c>
      <c r="E205" s="73"/>
      <c r="F205" s="73"/>
      <c r="G205" s="74">
        <f>G204</f>
        <v>0</v>
      </c>
      <c r="H205" s="81"/>
      <c r="I205" s="75"/>
      <c r="J205" s="76"/>
      <c r="K205" s="76"/>
      <c r="L205" s="77"/>
    </row>
    <row r="206" spans="1:7" ht="12.75">
      <c r="A206" s="53">
        <v>42230</v>
      </c>
      <c r="B206" s="54"/>
      <c r="C206" s="55" t="s">
        <v>1575</v>
      </c>
      <c r="D206" s="55"/>
      <c r="E206" s="71">
        <v>150199.19</v>
      </c>
      <c r="F206" s="71"/>
      <c r="G206" s="57">
        <f>G205+E206-F206</f>
        <v>150199.19</v>
      </c>
    </row>
    <row r="207" spans="1:7" ht="12.75">
      <c r="A207" s="53">
        <v>42230</v>
      </c>
      <c r="B207" s="54"/>
      <c r="C207" s="60" t="s">
        <v>24</v>
      </c>
      <c r="D207" s="55" t="s">
        <v>1576</v>
      </c>
      <c r="E207" s="71"/>
      <c r="F207" s="71">
        <v>44382.51</v>
      </c>
      <c r="G207" s="57">
        <f>G206+E207-F207</f>
        <v>105816.68</v>
      </c>
    </row>
    <row r="208" spans="1:7" ht="12.75">
      <c r="A208" s="53">
        <v>42230</v>
      </c>
      <c r="B208" s="54"/>
      <c r="C208" s="60" t="s">
        <v>24</v>
      </c>
      <c r="D208" s="55" t="s">
        <v>1719</v>
      </c>
      <c r="E208" s="71"/>
      <c r="F208" s="71">
        <v>29882.36</v>
      </c>
      <c r="G208" s="57">
        <f aca="true" t="shared" si="8" ref="G208:G225">G207+E208-F208</f>
        <v>75934.31999999999</v>
      </c>
    </row>
    <row r="209" spans="1:7" ht="12.75">
      <c r="A209" s="53">
        <v>42230</v>
      </c>
      <c r="B209" s="54"/>
      <c r="C209" s="60" t="s">
        <v>24</v>
      </c>
      <c r="D209" s="55" t="s">
        <v>1577</v>
      </c>
      <c r="E209" s="71"/>
      <c r="F209" s="71">
        <v>3563.82</v>
      </c>
      <c r="G209" s="57">
        <f t="shared" si="8"/>
        <v>72370.49999999999</v>
      </c>
    </row>
    <row r="210" spans="1:7" ht="12.75">
      <c r="A210" s="53">
        <v>42230</v>
      </c>
      <c r="B210" s="54"/>
      <c r="C210" s="60" t="s">
        <v>24</v>
      </c>
      <c r="D210" s="55" t="s">
        <v>1578</v>
      </c>
      <c r="E210" s="71"/>
      <c r="F210" s="71">
        <v>66.15</v>
      </c>
      <c r="G210" s="57">
        <f t="shared" si="8"/>
        <v>72304.34999999999</v>
      </c>
    </row>
    <row r="211" spans="1:7" ht="12.75">
      <c r="A211" s="53">
        <v>42230</v>
      </c>
      <c r="B211" s="54"/>
      <c r="C211" s="60" t="s">
        <v>24</v>
      </c>
      <c r="D211" s="55" t="s">
        <v>1579</v>
      </c>
      <c r="E211" s="71"/>
      <c r="F211" s="71">
        <v>2447.2</v>
      </c>
      <c r="G211" s="57">
        <f t="shared" si="8"/>
        <v>69857.15</v>
      </c>
    </row>
    <row r="212" spans="1:7" ht="12.75">
      <c r="A212" s="53">
        <v>42230</v>
      </c>
      <c r="B212" s="54"/>
      <c r="C212" s="60" t="s">
        <v>24</v>
      </c>
      <c r="D212" s="55" t="s">
        <v>1580</v>
      </c>
      <c r="E212" s="71"/>
      <c r="F212" s="71">
        <v>113.29</v>
      </c>
      <c r="G212" s="57">
        <f t="shared" si="8"/>
        <v>69743.86</v>
      </c>
    </row>
    <row r="213" spans="1:7" ht="12.75">
      <c r="A213" s="53">
        <v>42230</v>
      </c>
      <c r="B213" s="54"/>
      <c r="C213" s="60" t="s">
        <v>24</v>
      </c>
      <c r="D213" s="55" t="s">
        <v>1581</v>
      </c>
      <c r="E213" s="71"/>
      <c r="F213" s="71">
        <v>57063.13</v>
      </c>
      <c r="G213" s="57">
        <f t="shared" si="8"/>
        <v>12680.730000000003</v>
      </c>
    </row>
    <row r="214" spans="1:7" ht="12.75">
      <c r="A214" s="53">
        <v>42230</v>
      </c>
      <c r="B214" s="54"/>
      <c r="C214" s="60" t="s">
        <v>24</v>
      </c>
      <c r="D214" s="55" t="s">
        <v>1582</v>
      </c>
      <c r="E214" s="71"/>
      <c r="F214" s="71">
        <v>12680.73</v>
      </c>
      <c r="G214" s="57">
        <f t="shared" si="8"/>
        <v>0</v>
      </c>
    </row>
    <row r="215" spans="1:7" ht="12.75">
      <c r="A215" s="53">
        <v>42244</v>
      </c>
      <c r="B215" s="54"/>
      <c r="C215" s="55" t="s">
        <v>1720</v>
      </c>
      <c r="D215" s="55"/>
      <c r="E215" s="56">
        <v>150199.19</v>
      </c>
      <c r="F215" s="71"/>
      <c r="G215" s="57">
        <f t="shared" si="8"/>
        <v>150199.19</v>
      </c>
    </row>
    <row r="216" spans="1:7" ht="12.75">
      <c r="A216" s="53">
        <v>42247</v>
      </c>
      <c r="B216" s="54"/>
      <c r="C216" s="60" t="s">
        <v>24</v>
      </c>
      <c r="D216" s="55" t="s">
        <v>1721</v>
      </c>
      <c r="E216" s="56"/>
      <c r="F216" s="71">
        <v>44382.51</v>
      </c>
      <c r="G216" s="57">
        <f t="shared" si="8"/>
        <v>105816.68</v>
      </c>
    </row>
    <row r="217" spans="1:7" ht="12.75">
      <c r="A217" s="53">
        <v>42247</v>
      </c>
      <c r="B217" s="54"/>
      <c r="C217" s="60" t="s">
        <v>24</v>
      </c>
      <c r="D217" s="55" t="s">
        <v>1722</v>
      </c>
      <c r="E217" s="56"/>
      <c r="F217" s="71">
        <v>29882.36</v>
      </c>
      <c r="G217" s="57">
        <f t="shared" si="8"/>
        <v>75934.31999999999</v>
      </c>
    </row>
    <row r="218" spans="1:7" ht="12.75">
      <c r="A218" s="53">
        <v>42247</v>
      </c>
      <c r="B218" s="54"/>
      <c r="C218" s="60" t="s">
        <v>24</v>
      </c>
      <c r="D218" s="55" t="s">
        <v>1723</v>
      </c>
      <c r="E218" s="56"/>
      <c r="F218" s="71">
        <v>3563.82</v>
      </c>
      <c r="G218" s="57">
        <f t="shared" si="8"/>
        <v>72370.49999999999</v>
      </c>
    </row>
    <row r="219" spans="1:7" ht="12.75">
      <c r="A219" s="53">
        <v>42247</v>
      </c>
      <c r="B219" s="54"/>
      <c r="C219" s="60" t="s">
        <v>24</v>
      </c>
      <c r="D219" s="55" t="s">
        <v>1724</v>
      </c>
      <c r="E219" s="56"/>
      <c r="F219" s="71">
        <v>66.15</v>
      </c>
      <c r="G219" s="57">
        <f t="shared" si="8"/>
        <v>72304.34999999999</v>
      </c>
    </row>
    <row r="220" spans="1:7" ht="12.75">
      <c r="A220" s="53">
        <v>42247</v>
      </c>
      <c r="B220" s="54"/>
      <c r="C220" s="60" t="s">
        <v>24</v>
      </c>
      <c r="D220" s="55" t="s">
        <v>1725</v>
      </c>
      <c r="E220" s="56"/>
      <c r="F220" s="71">
        <v>2447.2</v>
      </c>
      <c r="G220" s="57">
        <f t="shared" si="8"/>
        <v>69857.15</v>
      </c>
    </row>
    <row r="221" spans="1:7" ht="12.75">
      <c r="A221" s="53">
        <v>42247</v>
      </c>
      <c r="B221" s="54"/>
      <c r="C221" s="60" t="s">
        <v>24</v>
      </c>
      <c r="D221" s="55" t="s">
        <v>1726</v>
      </c>
      <c r="E221" s="56"/>
      <c r="F221" s="71">
        <v>113.29</v>
      </c>
      <c r="G221" s="57">
        <f t="shared" si="8"/>
        <v>69743.86</v>
      </c>
    </row>
    <row r="222" spans="1:7" ht="12.75">
      <c r="A222" s="53">
        <v>42247</v>
      </c>
      <c r="B222" s="54"/>
      <c r="C222" s="60" t="s">
        <v>24</v>
      </c>
      <c r="D222" s="55" t="s">
        <v>1727</v>
      </c>
      <c r="E222" s="56"/>
      <c r="F222" s="71">
        <v>57063.13</v>
      </c>
      <c r="G222" s="57">
        <f t="shared" si="8"/>
        <v>12680.730000000003</v>
      </c>
    </row>
    <row r="223" spans="1:7" ht="12.75">
      <c r="A223" s="53">
        <v>42247</v>
      </c>
      <c r="B223" s="54"/>
      <c r="C223" s="60" t="s">
        <v>24</v>
      </c>
      <c r="D223" s="55" t="s">
        <v>1728</v>
      </c>
      <c r="E223" s="56"/>
      <c r="F223" s="71">
        <v>12680.73</v>
      </c>
      <c r="G223" s="57">
        <f t="shared" si="8"/>
        <v>0</v>
      </c>
    </row>
    <row r="224" spans="1:7" ht="12.75">
      <c r="A224" s="53"/>
      <c r="B224" s="54"/>
      <c r="C224" s="55"/>
      <c r="D224" s="55"/>
      <c r="E224" s="56"/>
      <c r="F224" s="56"/>
      <c r="G224" s="57">
        <f t="shared" si="8"/>
        <v>0</v>
      </c>
    </row>
    <row r="225" spans="1:7" ht="12.75">
      <c r="A225" s="53"/>
      <c r="B225" s="54"/>
      <c r="C225" s="60"/>
      <c r="D225" s="55"/>
      <c r="E225" s="56"/>
      <c r="F225" s="71"/>
      <c r="G225" s="57">
        <f t="shared" si="8"/>
        <v>0</v>
      </c>
    </row>
    <row r="226" spans="1:7" ht="12.75">
      <c r="A226" s="166" t="s">
        <v>1583</v>
      </c>
      <c r="B226" s="167"/>
      <c r="C226" s="167"/>
      <c r="D226" s="167"/>
      <c r="E226" s="168"/>
      <c r="F226" s="168"/>
      <c r="G226" s="169"/>
    </row>
    <row r="227" spans="1:7" ht="12.75">
      <c r="A227" s="62"/>
      <c r="B227" s="63"/>
      <c r="C227" s="64"/>
      <c r="D227" s="64" t="s">
        <v>19</v>
      </c>
      <c r="E227" s="65" t="s">
        <v>5</v>
      </c>
      <c r="F227" s="65" t="s">
        <v>6</v>
      </c>
      <c r="G227" s="66" t="s">
        <v>16</v>
      </c>
    </row>
    <row r="228" spans="1:7" ht="12.75">
      <c r="A228" s="67"/>
      <c r="B228" s="68"/>
      <c r="C228" s="69"/>
      <c r="D228" s="70">
        <v>0</v>
      </c>
      <c r="E228" s="71"/>
      <c r="F228" s="71"/>
      <c r="G228" s="70">
        <f>G225</f>
        <v>0</v>
      </c>
    </row>
    <row r="229" spans="1:7" ht="12.75">
      <c r="A229" s="164" t="s">
        <v>15</v>
      </c>
      <c r="B229" s="165"/>
      <c r="C229" s="165"/>
      <c r="D229" s="72">
        <f>D228</f>
        <v>0</v>
      </c>
      <c r="E229" s="73"/>
      <c r="F229" s="73"/>
      <c r="G229" s="74">
        <f>G228</f>
        <v>0</v>
      </c>
    </row>
    <row r="230" spans="1:7" ht="12.75">
      <c r="A230" s="53">
        <v>42261</v>
      </c>
      <c r="B230" s="54"/>
      <c r="C230" s="55" t="s">
        <v>1921</v>
      </c>
      <c r="D230" s="55"/>
      <c r="E230" s="71">
        <v>198000.34</v>
      </c>
      <c r="F230" s="71"/>
      <c r="G230" s="57">
        <f>G229+E230-F230</f>
        <v>198000.34</v>
      </c>
    </row>
    <row r="231" spans="1:7" ht="12.75">
      <c r="A231" s="53">
        <v>42261</v>
      </c>
      <c r="B231" s="54"/>
      <c r="C231" s="60" t="s">
        <v>24</v>
      </c>
      <c r="D231" s="55" t="s">
        <v>1925</v>
      </c>
      <c r="E231" s="71"/>
      <c r="F231" s="71">
        <v>45856.49</v>
      </c>
      <c r="G231" s="57">
        <f>G230+E231-F231</f>
        <v>152143.85</v>
      </c>
    </row>
    <row r="232" spans="1:7" ht="12.75">
      <c r="A232" s="53">
        <v>42261</v>
      </c>
      <c r="B232" s="54"/>
      <c r="C232" s="60" t="s">
        <v>24</v>
      </c>
      <c r="D232" s="55" t="s">
        <v>1926</v>
      </c>
      <c r="E232" s="71"/>
      <c r="F232" s="71">
        <v>47890.44</v>
      </c>
      <c r="G232" s="57">
        <f aca="true" t="shared" si="9" ref="G232:G251">G231+E232-F232</f>
        <v>104253.41</v>
      </c>
    </row>
    <row r="233" spans="1:7" ht="12.75">
      <c r="A233" s="53">
        <v>42261</v>
      </c>
      <c r="B233" s="54"/>
      <c r="C233" s="60" t="s">
        <v>24</v>
      </c>
      <c r="D233" s="55" t="s">
        <v>1927</v>
      </c>
      <c r="E233" s="71"/>
      <c r="F233" s="71">
        <v>29632.77</v>
      </c>
      <c r="G233" s="57">
        <f t="shared" si="9"/>
        <v>74620.64</v>
      </c>
    </row>
    <row r="234" spans="1:7" ht="12.75">
      <c r="A234" s="53">
        <v>42261</v>
      </c>
      <c r="B234" s="54"/>
      <c r="C234" s="60" t="s">
        <v>24</v>
      </c>
      <c r="D234" s="55" t="s">
        <v>1928</v>
      </c>
      <c r="E234" s="71"/>
      <c r="F234" s="71">
        <v>2447.2</v>
      </c>
      <c r="G234" s="57">
        <f t="shared" si="9"/>
        <v>72173.44</v>
      </c>
    </row>
    <row r="235" spans="1:7" ht="12.75">
      <c r="A235" s="53">
        <v>42261</v>
      </c>
      <c r="B235" s="54"/>
      <c r="C235" s="60" t="s">
        <v>24</v>
      </c>
      <c r="D235" s="55" t="s">
        <v>1929</v>
      </c>
      <c r="E235" s="71"/>
      <c r="F235" s="71">
        <v>113.29</v>
      </c>
      <c r="G235" s="57">
        <f t="shared" si="9"/>
        <v>72060.15000000001</v>
      </c>
    </row>
    <row r="236" spans="1:7" ht="12.75">
      <c r="A236" s="53">
        <v>42261</v>
      </c>
      <c r="B236" s="54"/>
      <c r="C236" s="60" t="s">
        <v>24</v>
      </c>
      <c r="D236" s="55" t="s">
        <v>1930</v>
      </c>
      <c r="E236" s="71"/>
      <c r="F236" s="71">
        <v>58958.27</v>
      </c>
      <c r="G236" s="57">
        <f t="shared" si="9"/>
        <v>13101.880000000012</v>
      </c>
    </row>
    <row r="237" spans="1:7" ht="12.75">
      <c r="A237" s="53">
        <v>42261</v>
      </c>
      <c r="B237" s="54"/>
      <c r="C237" s="60" t="s">
        <v>24</v>
      </c>
      <c r="D237" s="55" t="s">
        <v>1931</v>
      </c>
      <c r="E237" s="71"/>
      <c r="F237" s="71">
        <v>13101.88</v>
      </c>
      <c r="G237" s="57">
        <f t="shared" si="9"/>
        <v>0</v>
      </c>
    </row>
    <row r="238" spans="1:7" ht="12.75">
      <c r="A238" s="53">
        <v>42275</v>
      </c>
      <c r="B238" s="54"/>
      <c r="C238" s="55" t="s">
        <v>1909</v>
      </c>
      <c r="D238" s="55"/>
      <c r="E238" s="56">
        <v>789.75</v>
      </c>
      <c r="F238" s="71"/>
      <c r="G238" s="57">
        <f t="shared" si="9"/>
        <v>789.75</v>
      </c>
    </row>
    <row r="239" spans="1:7" ht="12.75">
      <c r="A239" s="53">
        <v>42275</v>
      </c>
      <c r="B239" s="54"/>
      <c r="C239" s="55" t="s">
        <v>2026</v>
      </c>
      <c r="D239" s="55"/>
      <c r="E239" s="56">
        <v>717.52</v>
      </c>
      <c r="F239" s="71"/>
      <c r="G239" s="57">
        <f t="shared" si="9"/>
        <v>1507.27</v>
      </c>
    </row>
    <row r="240" spans="1:7" ht="12.75">
      <c r="A240" s="53">
        <v>42275</v>
      </c>
      <c r="B240" s="54"/>
      <c r="C240" s="55" t="s">
        <v>1910</v>
      </c>
      <c r="D240" s="55"/>
      <c r="E240" s="56">
        <v>156267.21</v>
      </c>
      <c r="F240" s="71"/>
      <c r="G240" s="57">
        <f t="shared" si="9"/>
        <v>157774.47999999998</v>
      </c>
    </row>
    <row r="241" spans="1:10" ht="12.75">
      <c r="A241" s="53">
        <v>42275</v>
      </c>
      <c r="B241" s="54"/>
      <c r="C241" s="55" t="s">
        <v>1911</v>
      </c>
      <c r="D241" s="55"/>
      <c r="E241" s="56">
        <v>1705.86</v>
      </c>
      <c r="F241" s="71"/>
      <c r="G241" s="57">
        <f t="shared" si="9"/>
        <v>159480.33999999997</v>
      </c>
      <c r="H241" s="90"/>
      <c r="J241" s="48"/>
    </row>
    <row r="242" spans="1:7" ht="12.75">
      <c r="A242" s="53">
        <v>42277</v>
      </c>
      <c r="B242" s="54"/>
      <c r="C242" s="60" t="s">
        <v>24</v>
      </c>
      <c r="D242" s="55" t="s">
        <v>1912</v>
      </c>
      <c r="E242" s="56"/>
      <c r="F242" s="71">
        <v>46340.17</v>
      </c>
      <c r="G242" s="57">
        <f t="shared" si="9"/>
        <v>113140.16999999997</v>
      </c>
    </row>
    <row r="243" spans="1:7" ht="12.75">
      <c r="A243" s="53">
        <v>42277</v>
      </c>
      <c r="B243" s="54"/>
      <c r="C243" s="60" t="s">
        <v>24</v>
      </c>
      <c r="D243" s="55" t="s">
        <v>1913</v>
      </c>
      <c r="E243" s="56"/>
      <c r="F243" s="71">
        <v>30976.81</v>
      </c>
      <c r="G243" s="57">
        <f t="shared" si="9"/>
        <v>82163.35999999997</v>
      </c>
    </row>
    <row r="244" spans="1:7" ht="12.75">
      <c r="A244" s="53">
        <v>42277</v>
      </c>
      <c r="B244" s="54"/>
      <c r="C244" s="60" t="s">
        <v>24</v>
      </c>
      <c r="D244" s="55" t="s">
        <v>1914</v>
      </c>
      <c r="E244" s="56"/>
      <c r="F244" s="71">
        <v>3469.92</v>
      </c>
      <c r="G244" s="57">
        <f t="shared" si="9"/>
        <v>78693.43999999997</v>
      </c>
    </row>
    <row r="245" spans="1:7" ht="12.75">
      <c r="A245" s="53">
        <v>42277</v>
      </c>
      <c r="B245" s="54"/>
      <c r="C245" s="60" t="s">
        <v>24</v>
      </c>
      <c r="D245" s="55" t="s">
        <v>1915</v>
      </c>
      <c r="E245" s="56"/>
      <c r="F245" s="71">
        <v>99.6</v>
      </c>
      <c r="G245" s="57">
        <f t="shared" si="9"/>
        <v>78593.83999999997</v>
      </c>
    </row>
    <row r="246" spans="1:7" ht="12.75">
      <c r="A246" s="53">
        <v>42277</v>
      </c>
      <c r="B246" s="54"/>
      <c r="C246" s="60" t="s">
        <v>24</v>
      </c>
      <c r="D246" s="55" t="s">
        <v>1916</v>
      </c>
      <c r="E246" s="56"/>
      <c r="F246" s="71">
        <v>2447.2</v>
      </c>
      <c r="G246" s="57">
        <f t="shared" si="9"/>
        <v>76146.63999999997</v>
      </c>
    </row>
    <row r="247" spans="1:7" ht="12.75">
      <c r="A247" s="53">
        <v>42277</v>
      </c>
      <c r="B247" s="54"/>
      <c r="C247" s="60" t="s">
        <v>24</v>
      </c>
      <c r="D247" s="55" t="s">
        <v>1917</v>
      </c>
      <c r="E247" s="56"/>
      <c r="F247" s="71">
        <v>113.29</v>
      </c>
      <c r="G247" s="57">
        <f t="shared" si="9"/>
        <v>76033.34999999998</v>
      </c>
    </row>
    <row r="248" spans="1:7" ht="12.75">
      <c r="A248" s="53">
        <v>42277</v>
      </c>
      <c r="B248" s="54"/>
      <c r="C248" s="60" t="s">
        <v>24</v>
      </c>
      <c r="D248" s="55" t="s">
        <v>1918</v>
      </c>
      <c r="E248" s="56"/>
      <c r="F248" s="71">
        <v>59580.14</v>
      </c>
      <c r="G248" s="57">
        <f t="shared" si="9"/>
        <v>16453.209999999977</v>
      </c>
    </row>
    <row r="249" spans="1:7" ht="12.75">
      <c r="A249" s="53">
        <v>42277</v>
      </c>
      <c r="B249" s="54"/>
      <c r="C249" s="60" t="s">
        <v>24</v>
      </c>
      <c r="D249" s="55" t="s">
        <v>1919</v>
      </c>
      <c r="E249" s="56"/>
      <c r="F249" s="71">
        <v>13240.08</v>
      </c>
      <c r="G249" s="57">
        <f t="shared" si="9"/>
        <v>3213.1299999999774</v>
      </c>
    </row>
    <row r="250" spans="1:7" ht="12.75">
      <c r="A250" s="53">
        <v>42277</v>
      </c>
      <c r="B250" s="54"/>
      <c r="C250" s="60" t="s">
        <v>24</v>
      </c>
      <c r="D250" s="55" t="s">
        <v>1920</v>
      </c>
      <c r="E250" s="56"/>
      <c r="F250" s="56">
        <v>2423.38</v>
      </c>
      <c r="G250" s="57">
        <f t="shared" si="9"/>
        <v>789.7499999999773</v>
      </c>
    </row>
    <row r="251" spans="1:7" ht="12.75">
      <c r="A251" s="53"/>
      <c r="B251" s="54"/>
      <c r="C251" s="60"/>
      <c r="D251" s="55"/>
      <c r="E251" s="56"/>
      <c r="F251" s="71"/>
      <c r="G251" s="57">
        <f t="shared" si="9"/>
        <v>789.7499999999773</v>
      </c>
    </row>
    <row r="252" spans="1:7" ht="12.75">
      <c r="A252" s="166" t="s">
        <v>1933</v>
      </c>
      <c r="B252" s="167"/>
      <c r="C252" s="167"/>
      <c r="D252" s="167"/>
      <c r="E252" s="168"/>
      <c r="F252" s="168"/>
      <c r="G252" s="169"/>
    </row>
    <row r="253" spans="1:7" ht="12.75">
      <c r="A253" s="62"/>
      <c r="B253" s="63"/>
      <c r="C253" s="64"/>
      <c r="D253" s="64" t="s">
        <v>19</v>
      </c>
      <c r="E253" s="65" t="s">
        <v>5</v>
      </c>
      <c r="F253" s="65" t="s">
        <v>6</v>
      </c>
      <c r="G253" s="66" t="s">
        <v>16</v>
      </c>
    </row>
    <row r="254" spans="1:7" ht="12.75">
      <c r="A254" s="67"/>
      <c r="B254" s="68"/>
      <c r="C254" s="69"/>
      <c r="D254" s="70">
        <v>789.75</v>
      </c>
      <c r="E254" s="71"/>
      <c r="F254" s="71"/>
      <c r="G254" s="70">
        <f>G251</f>
        <v>789.7499999999773</v>
      </c>
    </row>
    <row r="255" spans="1:8" ht="12.75">
      <c r="A255" s="164" t="s">
        <v>15</v>
      </c>
      <c r="B255" s="165"/>
      <c r="C255" s="165"/>
      <c r="D255" s="72">
        <f>D254</f>
        <v>789.75</v>
      </c>
      <c r="E255" s="73"/>
      <c r="F255" s="73"/>
      <c r="G255" s="74">
        <f>G254</f>
        <v>789.7499999999773</v>
      </c>
      <c r="H255" s="152"/>
    </row>
    <row r="256" spans="1:7" ht="12.75">
      <c r="A256" s="53">
        <v>42291</v>
      </c>
      <c r="B256" s="54"/>
      <c r="C256" s="55" t="s">
        <v>1982</v>
      </c>
      <c r="D256" s="55"/>
      <c r="E256" s="71">
        <v>159437.47</v>
      </c>
      <c r="F256" s="71"/>
      <c r="G256" s="57">
        <f>G255+E256-F256</f>
        <v>160227.21999999997</v>
      </c>
    </row>
    <row r="257" spans="1:7" ht="12.75">
      <c r="A257" s="53">
        <v>42291</v>
      </c>
      <c r="B257" s="54"/>
      <c r="C257" s="60" t="s">
        <v>24</v>
      </c>
      <c r="D257" s="55" t="s">
        <v>1983</v>
      </c>
      <c r="E257" s="71"/>
      <c r="F257" s="71">
        <v>46180.79</v>
      </c>
      <c r="G257" s="57">
        <f>G256+E257-F257</f>
        <v>114046.42999999996</v>
      </c>
    </row>
    <row r="258" spans="1:7" ht="12.75">
      <c r="A258" s="53">
        <v>42291</v>
      </c>
      <c r="B258" s="54"/>
      <c r="C258" s="60" t="s">
        <v>24</v>
      </c>
      <c r="D258" s="55" t="s">
        <v>1984</v>
      </c>
      <c r="E258" s="71"/>
      <c r="F258" s="71">
        <v>35346.64</v>
      </c>
      <c r="G258" s="57">
        <f aca="true" t="shared" si="10" ref="G258:G275">G257+E258-F258</f>
        <v>78699.78999999996</v>
      </c>
    </row>
    <row r="259" spans="1:7" ht="12.75">
      <c r="A259" s="53">
        <v>42291</v>
      </c>
      <c r="B259" s="54"/>
      <c r="C259" s="60" t="s">
        <v>24</v>
      </c>
      <c r="D259" s="55" t="s">
        <v>1985</v>
      </c>
      <c r="E259" s="71"/>
      <c r="F259" s="71">
        <v>3469.92</v>
      </c>
      <c r="G259" s="57">
        <f t="shared" si="10"/>
        <v>75229.86999999997</v>
      </c>
    </row>
    <row r="260" spans="1:7" ht="12.75">
      <c r="A260" s="53">
        <v>42291</v>
      </c>
      <c r="B260" s="54"/>
      <c r="C260" s="60" t="s">
        <v>24</v>
      </c>
      <c r="D260" s="55" t="s">
        <v>1986</v>
      </c>
      <c r="E260" s="71"/>
      <c r="F260" s="71">
        <v>99.6</v>
      </c>
      <c r="G260" s="57">
        <f t="shared" si="10"/>
        <v>75130.26999999996</v>
      </c>
    </row>
    <row r="261" spans="1:7" ht="12.75">
      <c r="A261" s="53">
        <v>42291</v>
      </c>
      <c r="B261" s="54"/>
      <c r="C261" s="60" t="s">
        <v>24</v>
      </c>
      <c r="D261" s="55" t="s">
        <v>1987</v>
      </c>
      <c r="E261" s="71"/>
      <c r="F261" s="71">
        <v>2447.2</v>
      </c>
      <c r="G261" s="57">
        <f t="shared" si="10"/>
        <v>72683.06999999996</v>
      </c>
    </row>
    <row r="262" spans="1:7" ht="12.75">
      <c r="A262" s="53">
        <v>42291</v>
      </c>
      <c r="B262" s="54"/>
      <c r="C262" s="60" t="s">
        <v>24</v>
      </c>
      <c r="D262" s="55" t="s">
        <v>1988</v>
      </c>
      <c r="E262" s="71"/>
      <c r="F262" s="71">
        <v>113.29</v>
      </c>
      <c r="G262" s="57">
        <f t="shared" si="10"/>
        <v>72569.77999999997</v>
      </c>
    </row>
    <row r="263" spans="1:7" ht="12.75">
      <c r="A263" s="53">
        <v>42291</v>
      </c>
      <c r="B263" s="54"/>
      <c r="C263" s="60" t="s">
        <v>24</v>
      </c>
      <c r="D263" s="55" t="s">
        <v>1989</v>
      </c>
      <c r="E263" s="71"/>
      <c r="F263" s="71">
        <v>59375.23</v>
      </c>
      <c r="G263" s="57">
        <f t="shared" si="10"/>
        <v>13194.549999999967</v>
      </c>
    </row>
    <row r="264" spans="1:7" ht="12.75">
      <c r="A264" s="53">
        <v>42291</v>
      </c>
      <c r="B264" s="54"/>
      <c r="C264" s="60" t="s">
        <v>24</v>
      </c>
      <c r="D264" s="55" t="s">
        <v>1990</v>
      </c>
      <c r="E264" s="56"/>
      <c r="F264" s="71">
        <v>13194.55</v>
      </c>
      <c r="G264" s="57">
        <f t="shared" si="10"/>
        <v>-3.2741809263825417E-11</v>
      </c>
    </row>
    <row r="265" spans="1:7" ht="12.75">
      <c r="A265" s="53">
        <v>42306</v>
      </c>
      <c r="B265" s="54"/>
      <c r="C265" s="55" t="s">
        <v>2113</v>
      </c>
      <c r="D265" s="55"/>
      <c r="E265" s="56">
        <v>151920.6</v>
      </c>
      <c r="F265" s="71"/>
      <c r="G265" s="57">
        <f t="shared" si="10"/>
        <v>151920.59999999998</v>
      </c>
    </row>
    <row r="266" spans="1:7" ht="12.75">
      <c r="A266" s="53">
        <v>42307</v>
      </c>
      <c r="B266" s="54"/>
      <c r="C266" s="60" t="s">
        <v>24</v>
      </c>
      <c r="D266" s="55" t="s">
        <v>2114</v>
      </c>
      <c r="E266" s="56"/>
      <c r="F266" s="71">
        <v>45002.21</v>
      </c>
      <c r="G266" s="57">
        <f t="shared" si="10"/>
        <v>106918.38999999998</v>
      </c>
    </row>
    <row r="267" spans="1:7" ht="12.75">
      <c r="A267" s="53">
        <v>42307</v>
      </c>
      <c r="B267" s="54"/>
      <c r="C267" s="60" t="s">
        <v>24</v>
      </c>
      <c r="D267" s="55" t="s">
        <v>2115</v>
      </c>
      <c r="E267" s="56"/>
      <c r="F267" s="71">
        <v>30070.64</v>
      </c>
      <c r="G267" s="57">
        <f t="shared" si="10"/>
        <v>76847.74999999999</v>
      </c>
    </row>
    <row r="268" spans="1:7" ht="12.75">
      <c r="A268" s="53">
        <v>42307</v>
      </c>
      <c r="B268" s="54"/>
      <c r="C268" s="60" t="s">
        <v>24</v>
      </c>
      <c r="D268" s="55" t="s">
        <v>2116</v>
      </c>
      <c r="E268" s="56"/>
      <c r="F268" s="71">
        <v>3469.92</v>
      </c>
      <c r="G268" s="57">
        <f t="shared" si="10"/>
        <v>73377.82999999999</v>
      </c>
    </row>
    <row r="269" spans="1:7" ht="12.75">
      <c r="A269" s="53">
        <v>42307</v>
      </c>
      <c r="B269" s="54"/>
      <c r="C269" s="60" t="s">
        <v>24</v>
      </c>
      <c r="D269" s="55" t="s">
        <v>2117</v>
      </c>
      <c r="E269" s="56"/>
      <c r="F269" s="71">
        <v>99.6</v>
      </c>
      <c r="G269" s="57">
        <f t="shared" si="10"/>
        <v>73278.22999999998</v>
      </c>
    </row>
    <row r="270" spans="1:7" ht="12.75">
      <c r="A270" s="53">
        <v>42307</v>
      </c>
      <c r="B270" s="54"/>
      <c r="C270" s="60" t="s">
        <v>24</v>
      </c>
      <c r="D270" s="55" t="s">
        <v>2118</v>
      </c>
      <c r="E270" s="56"/>
      <c r="F270" s="71">
        <v>2447.2</v>
      </c>
      <c r="G270" s="57">
        <f t="shared" si="10"/>
        <v>70831.02999999998</v>
      </c>
    </row>
    <row r="271" spans="1:7" ht="12.75">
      <c r="A271" s="53">
        <v>42307</v>
      </c>
      <c r="B271" s="54"/>
      <c r="C271" s="60" t="s">
        <v>24</v>
      </c>
      <c r="D271" s="55" t="s">
        <v>2119</v>
      </c>
      <c r="E271" s="56"/>
      <c r="F271" s="71">
        <v>113.29</v>
      </c>
      <c r="G271" s="57">
        <f t="shared" si="10"/>
        <v>70717.73999999999</v>
      </c>
    </row>
    <row r="272" spans="1:7" ht="12.75">
      <c r="A272" s="53">
        <v>42307</v>
      </c>
      <c r="B272" s="54"/>
      <c r="C272" s="60" t="s">
        <v>24</v>
      </c>
      <c r="D272" s="55" t="s">
        <v>2120</v>
      </c>
      <c r="E272" s="56"/>
      <c r="F272" s="71">
        <v>57859.93</v>
      </c>
      <c r="G272" s="57">
        <f t="shared" si="10"/>
        <v>12857.80999999999</v>
      </c>
    </row>
    <row r="273" spans="1:7" ht="12.75">
      <c r="A273" s="53">
        <v>42307</v>
      </c>
      <c r="B273" s="54"/>
      <c r="C273" s="60" t="s">
        <v>24</v>
      </c>
      <c r="D273" s="55" t="s">
        <v>2121</v>
      </c>
      <c r="E273" s="56"/>
      <c r="F273" s="71">
        <v>12857.81</v>
      </c>
      <c r="G273" s="57">
        <f t="shared" si="10"/>
        <v>0</v>
      </c>
    </row>
    <row r="274" spans="1:7" ht="12.75">
      <c r="A274" s="53"/>
      <c r="B274" s="54"/>
      <c r="C274" s="60"/>
      <c r="D274" s="55"/>
      <c r="E274" s="56"/>
      <c r="F274" s="56"/>
      <c r="G274" s="57">
        <f t="shared" si="10"/>
        <v>0</v>
      </c>
    </row>
    <row r="275" spans="1:7" ht="12.75">
      <c r="A275" s="53"/>
      <c r="B275" s="54"/>
      <c r="C275" s="60"/>
      <c r="D275" s="55"/>
      <c r="E275" s="56"/>
      <c r="F275" s="71"/>
      <c r="G275" s="57">
        <f t="shared" si="10"/>
        <v>0</v>
      </c>
    </row>
    <row r="276" spans="1:7" ht="12.75">
      <c r="A276" s="166" t="s">
        <v>1968</v>
      </c>
      <c r="B276" s="167"/>
      <c r="C276" s="167"/>
      <c r="D276" s="167"/>
      <c r="E276" s="168"/>
      <c r="F276" s="168"/>
      <c r="G276" s="169"/>
    </row>
    <row r="277" spans="1:7" ht="12.75">
      <c r="A277" s="62"/>
      <c r="B277" s="63"/>
      <c r="C277" s="64"/>
      <c r="D277" s="64" t="s">
        <v>19</v>
      </c>
      <c r="E277" s="65" t="s">
        <v>5</v>
      </c>
      <c r="F277" s="65" t="s">
        <v>6</v>
      </c>
      <c r="G277" s="66" t="s">
        <v>16</v>
      </c>
    </row>
    <row r="278" spans="1:7" ht="12.75">
      <c r="A278" s="67"/>
      <c r="B278" s="68"/>
      <c r="C278" s="69"/>
      <c r="D278" s="70">
        <v>0</v>
      </c>
      <c r="E278" s="71"/>
      <c r="F278" s="71"/>
      <c r="G278" s="70">
        <f>G275</f>
        <v>0</v>
      </c>
    </row>
    <row r="279" spans="1:8" ht="12.75">
      <c r="A279" s="164" t="s">
        <v>15</v>
      </c>
      <c r="B279" s="165"/>
      <c r="C279" s="165"/>
      <c r="D279" s="72">
        <f>D278</f>
        <v>0</v>
      </c>
      <c r="E279" s="73"/>
      <c r="F279" s="73"/>
      <c r="G279" s="74">
        <f>G278</f>
        <v>0</v>
      </c>
      <c r="H279" s="152"/>
    </row>
    <row r="280" spans="1:7" ht="12.75">
      <c r="A280" s="53">
        <v>42320</v>
      </c>
      <c r="B280" s="54"/>
      <c r="C280" s="55" t="s">
        <v>2219</v>
      </c>
      <c r="D280" s="55"/>
      <c r="E280" s="71">
        <v>150672.84</v>
      </c>
      <c r="F280" s="71"/>
      <c r="G280" s="57">
        <f>G279+E280-F280</f>
        <v>150672.84</v>
      </c>
    </row>
    <row r="281" spans="1:7" ht="12.75">
      <c r="A281" s="53">
        <v>42321</v>
      </c>
      <c r="B281" s="54"/>
      <c r="C281" s="60" t="s">
        <v>24</v>
      </c>
      <c r="D281" s="55" t="s">
        <v>2220</v>
      </c>
      <c r="E281" s="71"/>
      <c r="F281" s="71">
        <v>44516.98</v>
      </c>
      <c r="G281" s="57">
        <f>G280+E281-F281</f>
        <v>106155.85999999999</v>
      </c>
    </row>
    <row r="282" spans="1:7" ht="12.75">
      <c r="A282" s="53">
        <v>42321</v>
      </c>
      <c r="B282" s="54"/>
      <c r="C282" s="60" t="s">
        <v>24</v>
      </c>
      <c r="D282" s="55" t="s">
        <v>2221</v>
      </c>
      <c r="E282" s="71"/>
      <c r="F282" s="71">
        <v>30070.64</v>
      </c>
      <c r="G282" s="57">
        <f aca="true" t="shared" si="11" ref="G282:G299">G281+E282-F282</f>
        <v>76085.21999999999</v>
      </c>
    </row>
    <row r="283" spans="1:7" ht="12.75">
      <c r="A283" s="53">
        <v>42321</v>
      </c>
      <c r="B283" s="54"/>
      <c r="C283" s="60" t="s">
        <v>24</v>
      </c>
      <c r="D283" s="55" t="s">
        <v>2222</v>
      </c>
      <c r="E283" s="71"/>
      <c r="F283" s="71">
        <v>3469.92</v>
      </c>
      <c r="G283" s="57">
        <f t="shared" si="11"/>
        <v>72615.29999999999</v>
      </c>
    </row>
    <row r="284" spans="1:7" ht="12.75">
      <c r="A284" s="53">
        <v>42321</v>
      </c>
      <c r="B284" s="54"/>
      <c r="C284" s="60" t="s">
        <v>24</v>
      </c>
      <c r="D284" s="55" t="s">
        <v>2223</v>
      </c>
      <c r="E284" s="71"/>
      <c r="F284" s="71">
        <v>99.6</v>
      </c>
      <c r="G284" s="57">
        <f t="shared" si="11"/>
        <v>72515.69999999998</v>
      </c>
    </row>
    <row r="285" spans="1:7" ht="12.75">
      <c r="A285" s="53">
        <v>42321</v>
      </c>
      <c r="B285" s="54"/>
      <c r="C285" s="60" t="s">
        <v>24</v>
      </c>
      <c r="D285" s="55" t="s">
        <v>2224</v>
      </c>
      <c r="E285" s="71"/>
      <c r="F285" s="71">
        <v>2447.2</v>
      </c>
      <c r="G285" s="57">
        <f t="shared" si="11"/>
        <v>70068.49999999999</v>
      </c>
    </row>
    <row r="286" spans="1:7" ht="12.75">
      <c r="A286" s="53">
        <v>42321</v>
      </c>
      <c r="B286" s="54"/>
      <c r="C286" s="60" t="s">
        <v>24</v>
      </c>
      <c r="D286" s="55" t="s">
        <v>2225</v>
      </c>
      <c r="E286" s="71"/>
      <c r="F286" s="71">
        <v>113.29</v>
      </c>
      <c r="G286" s="57">
        <f t="shared" si="11"/>
        <v>69955.20999999999</v>
      </c>
    </row>
    <row r="287" spans="1:7" ht="12.75">
      <c r="A287" s="53">
        <v>42321</v>
      </c>
      <c r="B287" s="54"/>
      <c r="C287" s="60" t="s">
        <v>24</v>
      </c>
      <c r="D287" s="55" t="s">
        <v>2226</v>
      </c>
      <c r="E287" s="71"/>
      <c r="F287" s="71">
        <v>57236.04</v>
      </c>
      <c r="G287" s="57">
        <f t="shared" si="11"/>
        <v>12719.169999999991</v>
      </c>
    </row>
    <row r="288" spans="1:7" ht="12.75">
      <c r="A288" s="53">
        <v>42321</v>
      </c>
      <c r="B288" s="54"/>
      <c r="C288" s="60" t="s">
        <v>24</v>
      </c>
      <c r="D288" s="55" t="s">
        <v>2227</v>
      </c>
      <c r="E288" s="56"/>
      <c r="F288" s="71">
        <v>12719.17</v>
      </c>
      <c r="G288" s="57">
        <f t="shared" si="11"/>
        <v>0</v>
      </c>
    </row>
    <row r="289" spans="1:7" ht="12.75">
      <c r="A289" s="53">
        <v>42335</v>
      </c>
      <c r="B289" s="54"/>
      <c r="C289" s="55" t="s">
        <v>2327</v>
      </c>
      <c r="D289" s="55"/>
      <c r="E289" s="56">
        <v>151110.84</v>
      </c>
      <c r="F289" s="71"/>
      <c r="G289" s="57">
        <f t="shared" si="11"/>
        <v>151110.84</v>
      </c>
    </row>
    <row r="290" spans="1:7" ht="12.75">
      <c r="A290" s="53">
        <v>42338</v>
      </c>
      <c r="B290" s="54"/>
      <c r="C290" s="60" t="s">
        <v>24</v>
      </c>
      <c r="D290" s="55" t="s">
        <v>2368</v>
      </c>
      <c r="E290" s="56"/>
      <c r="F290" s="71">
        <v>44516.98</v>
      </c>
      <c r="G290" s="57">
        <f t="shared" si="11"/>
        <v>106593.85999999999</v>
      </c>
    </row>
    <row r="291" spans="1:7" ht="12.75">
      <c r="A291" s="53">
        <v>42338</v>
      </c>
      <c r="B291" s="54"/>
      <c r="C291" s="60" t="s">
        <v>24</v>
      </c>
      <c r="D291" s="55" t="s">
        <v>2369</v>
      </c>
      <c r="E291" s="56"/>
      <c r="F291" s="71">
        <v>30508.64</v>
      </c>
      <c r="G291" s="57">
        <f t="shared" si="11"/>
        <v>76085.21999999999</v>
      </c>
    </row>
    <row r="292" spans="1:7" ht="12.75">
      <c r="A292" s="53">
        <v>42338</v>
      </c>
      <c r="B292" s="54"/>
      <c r="C292" s="60" t="s">
        <v>24</v>
      </c>
      <c r="D292" s="55" t="s">
        <v>2370</v>
      </c>
      <c r="E292" s="56"/>
      <c r="F292" s="71">
        <v>3469.92</v>
      </c>
      <c r="G292" s="57">
        <f t="shared" si="11"/>
        <v>72615.29999999999</v>
      </c>
    </row>
    <row r="293" spans="1:7" ht="12.75">
      <c r="A293" s="53">
        <v>42338</v>
      </c>
      <c r="B293" s="54"/>
      <c r="C293" s="60" t="s">
        <v>24</v>
      </c>
      <c r="D293" s="55" t="s">
        <v>2371</v>
      </c>
      <c r="E293" s="56"/>
      <c r="F293" s="71">
        <v>99.6</v>
      </c>
      <c r="G293" s="57">
        <f t="shared" si="11"/>
        <v>72515.69999999998</v>
      </c>
    </row>
    <row r="294" spans="1:7" ht="12.75">
      <c r="A294" s="53">
        <v>42338</v>
      </c>
      <c r="B294" s="54"/>
      <c r="C294" s="60" t="s">
        <v>24</v>
      </c>
      <c r="D294" s="55" t="s">
        <v>2372</v>
      </c>
      <c r="E294" s="56"/>
      <c r="F294" s="71">
        <v>2447.2</v>
      </c>
      <c r="G294" s="57">
        <f t="shared" si="11"/>
        <v>70068.49999999999</v>
      </c>
    </row>
    <row r="295" spans="1:7" ht="12.75">
      <c r="A295" s="53">
        <v>42338</v>
      </c>
      <c r="B295" s="54"/>
      <c r="C295" s="60" t="s">
        <v>24</v>
      </c>
      <c r="D295" s="55" t="s">
        <v>2373</v>
      </c>
      <c r="E295" s="56"/>
      <c r="F295" s="71">
        <v>113.29</v>
      </c>
      <c r="G295" s="57">
        <f t="shared" si="11"/>
        <v>69955.20999999999</v>
      </c>
    </row>
    <row r="296" spans="1:7" ht="12.75">
      <c r="A296" s="53">
        <v>42338</v>
      </c>
      <c r="B296" s="54"/>
      <c r="C296" s="60" t="s">
        <v>24</v>
      </c>
      <c r="D296" s="55" t="s">
        <v>2374</v>
      </c>
      <c r="E296" s="56"/>
      <c r="F296" s="71">
        <v>57236.04</v>
      </c>
      <c r="G296" s="57">
        <f t="shared" si="11"/>
        <v>12719.169999999991</v>
      </c>
    </row>
    <row r="297" spans="1:7" ht="12.75">
      <c r="A297" s="53">
        <v>42338</v>
      </c>
      <c r="B297" s="54"/>
      <c r="C297" s="60" t="s">
        <v>24</v>
      </c>
      <c r="D297" s="55" t="s">
        <v>2375</v>
      </c>
      <c r="E297" s="56"/>
      <c r="F297" s="71">
        <v>12719.17</v>
      </c>
      <c r="G297" s="57">
        <f t="shared" si="11"/>
        <v>0</v>
      </c>
    </row>
    <row r="298" spans="1:7" ht="12.75">
      <c r="A298" s="53"/>
      <c r="B298" s="54"/>
      <c r="C298" s="60"/>
      <c r="D298" s="55"/>
      <c r="E298" s="56"/>
      <c r="F298" s="56"/>
      <c r="G298" s="57">
        <f t="shared" si="11"/>
        <v>0</v>
      </c>
    </row>
    <row r="299" spans="1:7" ht="12.75">
      <c r="A299" s="53"/>
      <c r="B299" s="54"/>
      <c r="C299" s="60"/>
      <c r="D299" s="55"/>
      <c r="E299" s="56"/>
      <c r="F299" s="71"/>
      <c r="G299" s="57">
        <f t="shared" si="11"/>
        <v>0</v>
      </c>
    </row>
    <row r="300" spans="1:7" ht="12.75">
      <c r="A300" s="166" t="s">
        <v>2164</v>
      </c>
      <c r="B300" s="167"/>
      <c r="C300" s="167"/>
      <c r="D300" s="167"/>
      <c r="E300" s="168"/>
      <c r="F300" s="168"/>
      <c r="G300" s="169"/>
    </row>
    <row r="301" spans="1:7" ht="12.75">
      <c r="A301" s="62"/>
      <c r="B301" s="63"/>
      <c r="C301" s="64"/>
      <c r="D301" s="64" t="s">
        <v>19</v>
      </c>
      <c r="E301" s="65" t="s">
        <v>5</v>
      </c>
      <c r="F301" s="65" t="s">
        <v>6</v>
      </c>
      <c r="G301" s="66" t="s">
        <v>16</v>
      </c>
    </row>
    <row r="302" spans="1:7" ht="12.75">
      <c r="A302" s="67"/>
      <c r="B302" s="68"/>
      <c r="C302" s="69"/>
      <c r="D302" s="70">
        <v>0</v>
      </c>
      <c r="E302" s="71"/>
      <c r="F302" s="71"/>
      <c r="G302" s="70">
        <f>G299</f>
        <v>0</v>
      </c>
    </row>
    <row r="303" spans="1:8" ht="12.75">
      <c r="A303" s="164" t="s">
        <v>15</v>
      </c>
      <c r="B303" s="165"/>
      <c r="C303" s="165"/>
      <c r="D303" s="72">
        <f>D302</f>
        <v>0</v>
      </c>
      <c r="E303" s="73"/>
      <c r="F303" s="73"/>
      <c r="G303" s="74">
        <f>G302</f>
        <v>0</v>
      </c>
      <c r="H303" s="152"/>
    </row>
    <row r="304" spans="1:7" ht="12.75">
      <c r="A304" s="53">
        <v>42349</v>
      </c>
      <c r="B304" s="54"/>
      <c r="C304" s="55" t="s">
        <v>2404</v>
      </c>
      <c r="D304" s="55"/>
      <c r="E304" s="71">
        <v>157562.74</v>
      </c>
      <c r="F304" s="71"/>
      <c r="G304" s="57">
        <f>G303+E304-F304</f>
        <v>157562.74</v>
      </c>
    </row>
    <row r="305" spans="1:7" ht="12.75">
      <c r="A305" s="53">
        <v>42349</v>
      </c>
      <c r="B305" s="54"/>
      <c r="C305" s="60" t="s">
        <v>24</v>
      </c>
      <c r="D305" s="55" t="s">
        <v>2429</v>
      </c>
      <c r="E305" s="71"/>
      <c r="F305" s="71">
        <v>47210.39</v>
      </c>
      <c r="G305" s="57">
        <f>G304+E305-F305</f>
        <v>110352.34999999999</v>
      </c>
    </row>
    <row r="306" spans="1:7" ht="12.75">
      <c r="A306" s="53">
        <v>42349</v>
      </c>
      <c r="B306" s="54"/>
      <c r="C306" s="60" t="s">
        <v>24</v>
      </c>
      <c r="D306" s="55" t="s">
        <v>2430</v>
      </c>
      <c r="E306" s="71"/>
      <c r="F306" s="71">
        <v>30034.64</v>
      </c>
      <c r="G306" s="57">
        <f aca="true" t="shared" si="12" ref="G306:G323">G305+E306-F306</f>
        <v>80317.70999999999</v>
      </c>
    </row>
    <row r="307" spans="1:7" ht="12.75">
      <c r="A307" s="53">
        <v>42349</v>
      </c>
      <c r="B307" s="54"/>
      <c r="C307" s="60" t="s">
        <v>24</v>
      </c>
      <c r="D307" s="55" t="s">
        <v>2431</v>
      </c>
      <c r="E307" s="71"/>
      <c r="F307" s="71">
        <v>3469.92</v>
      </c>
      <c r="G307" s="57">
        <f t="shared" si="12"/>
        <v>76847.79</v>
      </c>
    </row>
    <row r="308" spans="1:7" ht="12.75">
      <c r="A308" s="53">
        <v>42349</v>
      </c>
      <c r="B308" s="54"/>
      <c r="C308" s="60" t="s">
        <v>24</v>
      </c>
      <c r="D308" s="55" t="s">
        <v>2432</v>
      </c>
      <c r="E308" s="71"/>
      <c r="F308" s="71">
        <v>99.6</v>
      </c>
      <c r="G308" s="57">
        <f t="shared" si="12"/>
        <v>76748.18999999999</v>
      </c>
    </row>
    <row r="309" spans="1:7" ht="12.75">
      <c r="A309" s="53">
        <v>42349</v>
      </c>
      <c r="B309" s="54"/>
      <c r="C309" s="60" t="s">
        <v>24</v>
      </c>
      <c r="D309" s="55" t="s">
        <v>2433</v>
      </c>
      <c r="E309" s="71"/>
      <c r="F309" s="71">
        <v>2447.2</v>
      </c>
      <c r="G309" s="57">
        <f t="shared" si="12"/>
        <v>74300.98999999999</v>
      </c>
    </row>
    <row r="310" spans="1:7" ht="12.75">
      <c r="A310" s="53">
        <v>42349</v>
      </c>
      <c r="B310" s="54"/>
      <c r="C310" s="60" t="s">
        <v>24</v>
      </c>
      <c r="D310" s="55" t="s">
        <v>2434</v>
      </c>
      <c r="E310" s="71"/>
      <c r="F310" s="71">
        <v>113.29</v>
      </c>
      <c r="G310" s="57">
        <f t="shared" si="12"/>
        <v>74187.7</v>
      </c>
    </row>
    <row r="311" spans="1:7" ht="12.75">
      <c r="A311" s="53">
        <v>42349</v>
      </c>
      <c r="B311" s="54"/>
      <c r="C311" s="60" t="s">
        <v>24</v>
      </c>
      <c r="D311" s="55" t="s">
        <v>2435</v>
      </c>
      <c r="E311" s="71"/>
      <c r="F311" s="71">
        <v>60698.98</v>
      </c>
      <c r="G311" s="57">
        <f t="shared" si="12"/>
        <v>13488.719999999994</v>
      </c>
    </row>
    <row r="312" spans="1:7" ht="12.75">
      <c r="A312" s="53">
        <v>42349</v>
      </c>
      <c r="B312" s="54"/>
      <c r="C312" s="60" t="s">
        <v>24</v>
      </c>
      <c r="D312" s="55" t="s">
        <v>2436</v>
      </c>
      <c r="E312" s="56"/>
      <c r="F312" s="71">
        <v>13488.72</v>
      </c>
      <c r="G312" s="57">
        <f t="shared" si="12"/>
        <v>0</v>
      </c>
    </row>
    <row r="313" spans="1:7" ht="12.75">
      <c r="A313" s="53">
        <v>42356</v>
      </c>
      <c r="B313" s="54"/>
      <c r="C313" s="55" t="s">
        <v>2484</v>
      </c>
      <c r="D313" s="55"/>
      <c r="E313" s="56">
        <v>163952.37</v>
      </c>
      <c r="F313" s="71"/>
      <c r="G313" s="57">
        <f t="shared" si="12"/>
        <v>163952.37</v>
      </c>
    </row>
    <row r="314" spans="1:7" ht="12.75">
      <c r="A314" s="53">
        <v>42357</v>
      </c>
      <c r="B314" s="54"/>
      <c r="C314" s="60" t="s">
        <v>24</v>
      </c>
      <c r="D314" s="55" t="s">
        <v>2529</v>
      </c>
      <c r="E314" s="56"/>
      <c r="F314" s="71">
        <v>47210.39</v>
      </c>
      <c r="G314" s="57">
        <f t="shared" si="12"/>
        <v>116741.98</v>
      </c>
    </row>
    <row r="315" spans="1:7" ht="12.75">
      <c r="A315" s="53">
        <v>42357</v>
      </c>
      <c r="B315" s="54"/>
      <c r="C315" s="60" t="s">
        <v>24</v>
      </c>
      <c r="D315" s="55" t="s">
        <v>2530</v>
      </c>
      <c r="E315" s="56"/>
      <c r="F315" s="71">
        <v>34462.64</v>
      </c>
      <c r="G315" s="57">
        <f t="shared" si="12"/>
        <v>82279.34</v>
      </c>
    </row>
    <row r="316" spans="1:7" ht="12.75">
      <c r="A316" s="53">
        <v>42357</v>
      </c>
      <c r="B316" s="54"/>
      <c r="C316" s="60" t="s">
        <v>24</v>
      </c>
      <c r="D316" s="55" t="s">
        <v>2531</v>
      </c>
      <c r="E316" s="56"/>
      <c r="F316" s="71">
        <v>3469.92</v>
      </c>
      <c r="G316" s="57">
        <f t="shared" si="12"/>
        <v>78809.42</v>
      </c>
    </row>
    <row r="317" spans="1:7" ht="12.75">
      <c r="A317" s="53">
        <v>42357</v>
      </c>
      <c r="B317" s="54"/>
      <c r="C317" s="60" t="s">
        <v>24</v>
      </c>
      <c r="D317" s="55" t="s">
        <v>2532</v>
      </c>
      <c r="E317" s="56"/>
      <c r="F317" s="71">
        <v>99.6</v>
      </c>
      <c r="G317" s="57">
        <f t="shared" si="12"/>
        <v>78709.81999999999</v>
      </c>
    </row>
    <row r="318" spans="1:7" ht="12.75">
      <c r="A318" s="53">
        <v>42357</v>
      </c>
      <c r="B318" s="54"/>
      <c r="C318" s="60" t="s">
        <v>24</v>
      </c>
      <c r="D318" s="55" t="s">
        <v>2533</v>
      </c>
      <c r="E318" s="56"/>
      <c r="F318" s="71">
        <v>4315.23</v>
      </c>
      <c r="G318" s="57">
        <f t="shared" si="12"/>
        <v>74394.59</v>
      </c>
    </row>
    <row r="319" spans="1:7" ht="12.75">
      <c r="A319" s="53">
        <v>42357</v>
      </c>
      <c r="B319" s="54"/>
      <c r="C319" s="60" t="s">
        <v>24</v>
      </c>
      <c r="D319" s="55" t="s">
        <v>2534</v>
      </c>
      <c r="E319" s="56"/>
      <c r="F319" s="71">
        <v>206.89</v>
      </c>
      <c r="G319" s="57">
        <f t="shared" si="12"/>
        <v>74187.7</v>
      </c>
    </row>
    <row r="320" spans="1:7" ht="12.75">
      <c r="A320" s="53">
        <v>42357</v>
      </c>
      <c r="B320" s="54"/>
      <c r="C320" s="60" t="s">
        <v>24</v>
      </c>
      <c r="D320" s="55" t="s">
        <v>2535</v>
      </c>
      <c r="E320" s="56"/>
      <c r="F320" s="71">
        <v>60698.98</v>
      </c>
      <c r="G320" s="57">
        <f t="shared" si="12"/>
        <v>13488.719999999994</v>
      </c>
    </row>
    <row r="321" spans="1:7" ht="12.75">
      <c r="A321" s="53">
        <v>42357</v>
      </c>
      <c r="B321" s="54"/>
      <c r="C321" s="60" t="s">
        <v>24</v>
      </c>
      <c r="D321" s="55" t="s">
        <v>2536</v>
      </c>
      <c r="E321" s="56"/>
      <c r="F321" s="71">
        <v>13488.72</v>
      </c>
      <c r="G321" s="57">
        <f t="shared" si="12"/>
        <v>0</v>
      </c>
    </row>
    <row r="322" spans="1:7" ht="12.75">
      <c r="A322" s="53"/>
      <c r="B322" s="54"/>
      <c r="C322" s="60"/>
      <c r="D322" s="55"/>
      <c r="E322" s="56"/>
      <c r="F322" s="56"/>
      <c r="G322" s="57">
        <f t="shared" si="12"/>
        <v>0</v>
      </c>
    </row>
    <row r="323" spans="1:7" ht="12.75">
      <c r="A323" s="53"/>
      <c r="B323" s="54"/>
      <c r="C323" s="60"/>
      <c r="D323" s="55"/>
      <c r="E323" s="56"/>
      <c r="F323" s="71"/>
      <c r="G323" s="57">
        <f t="shared" si="12"/>
        <v>0</v>
      </c>
    </row>
    <row r="324" spans="1:7" ht="12.75">
      <c r="A324" s="166" t="s">
        <v>2403</v>
      </c>
      <c r="B324" s="167"/>
      <c r="C324" s="167"/>
      <c r="D324" s="167"/>
      <c r="E324" s="168"/>
      <c r="F324" s="168"/>
      <c r="G324" s="169"/>
    </row>
    <row r="325" spans="1:7" ht="12.75">
      <c r="A325" s="62"/>
      <c r="B325" s="63"/>
      <c r="C325" s="64"/>
      <c r="D325" s="64" t="s">
        <v>19</v>
      </c>
      <c r="E325" s="65" t="s">
        <v>5</v>
      </c>
      <c r="F325" s="65" t="s">
        <v>6</v>
      </c>
      <c r="G325" s="66" t="s">
        <v>16</v>
      </c>
    </row>
    <row r="326" spans="1:7" ht="12.75">
      <c r="A326" s="67"/>
      <c r="B326" s="68"/>
      <c r="C326" s="69"/>
      <c r="D326" s="70">
        <v>0</v>
      </c>
      <c r="E326" s="71"/>
      <c r="F326" s="71"/>
      <c r="G326" s="70">
        <f>G323</f>
        <v>0</v>
      </c>
    </row>
    <row r="327" spans="1:8" ht="12.75">
      <c r="A327" s="164" t="s">
        <v>15</v>
      </c>
      <c r="B327" s="165"/>
      <c r="C327" s="165"/>
      <c r="D327" s="72">
        <f>D326</f>
        <v>0</v>
      </c>
      <c r="E327" s="73"/>
      <c r="F327" s="73"/>
      <c r="G327" s="74">
        <f>G326</f>
        <v>0</v>
      </c>
      <c r="H327" s="152"/>
    </row>
  </sheetData>
  <sheetProtection/>
  <mergeCells count="30">
    <mergeCell ref="A327:C327"/>
    <mergeCell ref="A324:G324"/>
    <mergeCell ref="A303:C303"/>
    <mergeCell ref="A300:G300"/>
    <mergeCell ref="A279:C279"/>
    <mergeCell ref="A276:G276"/>
    <mergeCell ref="A54:C54"/>
    <mergeCell ref="A178:G178"/>
    <mergeCell ref="A130:G130"/>
    <mergeCell ref="A133:C133"/>
    <mergeCell ref="A181:C181"/>
    <mergeCell ref="A106:G106"/>
    <mergeCell ref="A255:C255"/>
    <mergeCell ref="A51:G51"/>
    <mergeCell ref="A34:C34"/>
    <mergeCell ref="A1:G1"/>
    <mergeCell ref="A2:G2"/>
    <mergeCell ref="A3:G3"/>
    <mergeCell ref="A4:G4"/>
    <mergeCell ref="A31:G31"/>
    <mergeCell ref="A252:G252"/>
    <mergeCell ref="A226:G226"/>
    <mergeCell ref="A229:C229"/>
    <mergeCell ref="A83:G83"/>
    <mergeCell ref="A157:C157"/>
    <mergeCell ref="A154:G154"/>
    <mergeCell ref="A109:C109"/>
    <mergeCell ref="A205:C205"/>
    <mergeCell ref="A202:G202"/>
    <mergeCell ref="A86:C86"/>
  </mergeCells>
  <printOptions/>
  <pageMargins left="0.75" right="0.75" top="1" bottom="1" header="0" footer="0"/>
  <pageSetup horizontalDpi="600" verticalDpi="600" orientation="landscape" paperSize="5" r:id="rId2"/>
  <drawing r:id="rId1"/>
</worksheet>
</file>

<file path=xl/worksheets/sheet3.xml><?xml version="1.0" encoding="utf-8"?>
<worksheet xmlns="http://schemas.openxmlformats.org/spreadsheetml/2006/main" xmlns:r="http://schemas.openxmlformats.org/officeDocument/2006/relationships">
  <dimension ref="A1:O201"/>
  <sheetViews>
    <sheetView zoomScalePageLayoutView="0" workbookViewId="0" topLeftCell="A125">
      <selection activeCell="A127" sqref="A127"/>
    </sheetView>
  </sheetViews>
  <sheetFormatPr defaultColWidth="11.421875" defaultRowHeight="12.75"/>
  <cols>
    <col min="1" max="1" width="11.421875" style="39" customWidth="1"/>
    <col min="2" max="2" width="4.421875" style="39" customWidth="1"/>
    <col min="3" max="3" width="16.7109375" style="39" customWidth="1"/>
    <col min="4" max="4" width="33.7109375" style="39" customWidth="1"/>
    <col min="5" max="5" width="44.7109375" style="39" customWidth="1"/>
    <col min="6" max="6" width="13.8515625" style="48" customWidth="1"/>
    <col min="7" max="7" width="16.57421875" style="48" customWidth="1"/>
    <col min="8" max="8" width="18.57421875" style="48" customWidth="1"/>
    <col min="9" max="9" width="11.7109375" style="49" bestFit="1" customWidth="1"/>
    <col min="10" max="10" width="12.8515625" style="39" bestFit="1" customWidth="1"/>
    <col min="11" max="16384" width="11.421875" style="39" customWidth="1"/>
  </cols>
  <sheetData>
    <row r="1" spans="1:15" ht="15">
      <c r="A1" s="170" t="s">
        <v>9</v>
      </c>
      <c r="B1" s="170"/>
      <c r="C1" s="170"/>
      <c r="D1" s="170"/>
      <c r="E1" s="170"/>
      <c r="F1" s="170"/>
      <c r="G1" s="170"/>
      <c r="H1" s="170"/>
      <c r="I1" s="37"/>
      <c r="J1" s="38"/>
      <c r="K1" s="38"/>
      <c r="L1" s="38"/>
      <c r="M1" s="38"/>
      <c r="N1" s="38"/>
      <c r="O1" s="38"/>
    </row>
    <row r="2" spans="1:15" ht="12.75">
      <c r="A2" s="171" t="s">
        <v>10</v>
      </c>
      <c r="B2" s="171"/>
      <c r="C2" s="171"/>
      <c r="D2" s="171"/>
      <c r="E2" s="171"/>
      <c r="F2" s="171"/>
      <c r="G2" s="171"/>
      <c r="H2" s="171"/>
      <c r="I2" s="40"/>
      <c r="J2" s="41"/>
      <c r="K2" s="41"/>
      <c r="L2" s="41"/>
      <c r="M2" s="41"/>
      <c r="N2" s="41"/>
      <c r="O2" s="41"/>
    </row>
    <row r="3" spans="1:15" ht="12.75">
      <c r="A3" s="172" t="s">
        <v>13</v>
      </c>
      <c r="B3" s="172"/>
      <c r="C3" s="172"/>
      <c r="D3" s="172"/>
      <c r="E3" s="172"/>
      <c r="F3" s="172"/>
      <c r="G3" s="172"/>
      <c r="H3" s="172"/>
      <c r="I3" s="42"/>
      <c r="J3" s="43"/>
      <c r="K3" s="43"/>
      <c r="L3" s="43"/>
      <c r="M3" s="43"/>
      <c r="N3" s="43"/>
      <c r="O3" s="43"/>
    </row>
    <row r="4" spans="1:15" ht="12.75">
      <c r="A4" s="173" t="s">
        <v>266</v>
      </c>
      <c r="B4" s="173"/>
      <c r="C4" s="173"/>
      <c r="D4" s="173"/>
      <c r="E4" s="173"/>
      <c r="F4" s="173"/>
      <c r="G4" s="173"/>
      <c r="H4" s="173"/>
      <c r="I4" s="44"/>
      <c r="J4" s="45"/>
      <c r="K4" s="45"/>
      <c r="L4" s="45"/>
      <c r="M4" s="45"/>
      <c r="N4" s="45"/>
      <c r="O4" s="45"/>
    </row>
    <row r="5" ht="12.75"/>
    <row r="6" ht="12.75"/>
    <row r="7" spans="1:4" ht="13.5" thickBot="1">
      <c r="A7" s="46" t="s">
        <v>25</v>
      </c>
      <c r="B7" s="46"/>
      <c r="D7" s="46" t="s">
        <v>11</v>
      </c>
    </row>
    <row r="8" spans="1:8" ht="12.75">
      <c r="A8" s="50" t="s">
        <v>8</v>
      </c>
      <c r="B8" s="50"/>
      <c r="C8" s="50" t="s">
        <v>21</v>
      </c>
      <c r="D8" s="78" t="s">
        <v>3</v>
      </c>
      <c r="E8" s="50" t="s">
        <v>4</v>
      </c>
      <c r="F8" s="51" t="s">
        <v>5</v>
      </c>
      <c r="G8" s="51" t="s">
        <v>6</v>
      </c>
      <c r="H8" s="52" t="s">
        <v>7</v>
      </c>
    </row>
    <row r="9" spans="1:9" ht="12.75">
      <c r="A9" s="53">
        <v>41974</v>
      </c>
      <c r="B9" s="79" t="s">
        <v>18</v>
      </c>
      <c r="C9" s="54"/>
      <c r="D9" s="122" t="s">
        <v>154</v>
      </c>
      <c r="E9" s="99"/>
      <c r="F9" s="71"/>
      <c r="G9" s="71">
        <v>2713226.96</v>
      </c>
      <c r="H9" s="56">
        <f>2713226.96+F9-G9</f>
        <v>0</v>
      </c>
      <c r="I9" s="92"/>
    </row>
    <row r="10" spans="1:9" ht="12.75">
      <c r="A10" s="53">
        <v>41974</v>
      </c>
      <c r="B10" s="79" t="s">
        <v>18</v>
      </c>
      <c r="C10" s="54"/>
      <c r="D10" s="122" t="s">
        <v>155</v>
      </c>
      <c r="E10" s="99"/>
      <c r="F10" s="71">
        <v>2713212.91</v>
      </c>
      <c r="G10" s="71"/>
      <c r="H10" s="56">
        <f>H9+F10-G10</f>
        <v>2713212.91</v>
      </c>
      <c r="I10" s="92"/>
    </row>
    <row r="11" spans="1:9" ht="12.75">
      <c r="A11" s="67">
        <v>42004</v>
      </c>
      <c r="B11" s="79" t="s">
        <v>18</v>
      </c>
      <c r="C11" s="68"/>
      <c r="D11" s="117" t="s">
        <v>26</v>
      </c>
      <c r="E11" s="60"/>
      <c r="F11" s="71">
        <v>3469.81</v>
      </c>
      <c r="G11" s="71"/>
      <c r="H11" s="56">
        <f>H10+F11-G11</f>
        <v>2716682.72</v>
      </c>
      <c r="I11" s="92"/>
    </row>
    <row r="12" spans="1:9" ht="12.75">
      <c r="A12" s="53"/>
      <c r="B12" s="79"/>
      <c r="C12" s="54"/>
      <c r="D12" s="89"/>
      <c r="E12" s="60"/>
      <c r="F12" s="71"/>
      <c r="G12" s="71"/>
      <c r="H12" s="56">
        <f>H11+F12-G12</f>
        <v>2716682.72</v>
      </c>
      <c r="I12" s="92"/>
    </row>
    <row r="13" spans="1:9" ht="12.75">
      <c r="A13" s="166" t="s">
        <v>82</v>
      </c>
      <c r="B13" s="174"/>
      <c r="C13" s="167"/>
      <c r="D13" s="167"/>
      <c r="E13" s="167"/>
      <c r="F13" s="168"/>
      <c r="G13" s="168"/>
      <c r="H13" s="169"/>
      <c r="I13" s="92"/>
    </row>
    <row r="14" spans="1:15" s="49" customFormat="1" ht="12.75">
      <c r="A14" s="62"/>
      <c r="B14" s="64"/>
      <c r="C14" s="63"/>
      <c r="D14" s="64"/>
      <c r="E14" s="64" t="s">
        <v>19</v>
      </c>
      <c r="F14" s="65" t="s">
        <v>5</v>
      </c>
      <c r="G14" s="65" t="s">
        <v>6</v>
      </c>
      <c r="H14" s="66" t="s">
        <v>16</v>
      </c>
      <c r="I14" s="92"/>
      <c r="J14" s="39"/>
      <c r="K14" s="39"/>
      <c r="L14" s="39"/>
      <c r="M14" s="39"/>
      <c r="N14" s="39"/>
      <c r="O14" s="39"/>
    </row>
    <row r="15" spans="1:15" s="49" customFormat="1" ht="12.75">
      <c r="A15" s="67"/>
      <c r="B15" s="69"/>
      <c r="C15" s="68"/>
      <c r="D15" s="82"/>
      <c r="E15" s="98">
        <v>2716682.72</v>
      </c>
      <c r="F15" s="71"/>
      <c r="G15" s="71"/>
      <c r="H15" s="102">
        <f>H12</f>
        <v>2716682.72</v>
      </c>
      <c r="I15" s="92"/>
      <c r="J15" s="39"/>
      <c r="K15" s="39"/>
      <c r="L15" s="39"/>
      <c r="M15" s="39"/>
      <c r="N15" s="39"/>
      <c r="O15" s="39"/>
    </row>
    <row r="16" spans="1:15" s="49" customFormat="1" ht="12.75">
      <c r="A16" s="83"/>
      <c r="B16" s="83"/>
      <c r="C16" s="84"/>
      <c r="D16" s="80"/>
      <c r="E16" s="54"/>
      <c r="F16" s="96"/>
      <c r="G16" s="85"/>
      <c r="H16" s="56">
        <f>H15+F16-G16</f>
        <v>2716682.72</v>
      </c>
      <c r="I16" s="92"/>
      <c r="J16" s="39"/>
      <c r="K16" s="39"/>
      <c r="L16" s="39"/>
      <c r="M16" s="39"/>
      <c r="N16" s="39"/>
      <c r="O16" s="39"/>
    </row>
    <row r="17" spans="1:15" s="49" customFormat="1" ht="12.75">
      <c r="A17" s="86"/>
      <c r="B17" s="86"/>
      <c r="C17" s="87"/>
      <c r="D17" s="55"/>
      <c r="E17" s="88"/>
      <c r="F17" s="56"/>
      <c r="G17" s="85"/>
      <c r="H17" s="56">
        <f>H16+F17-G17</f>
        <v>2716682.72</v>
      </c>
      <c r="I17" s="92"/>
      <c r="J17" s="39"/>
      <c r="K17" s="39"/>
      <c r="L17" s="39"/>
      <c r="M17" s="39"/>
      <c r="N17" s="39"/>
      <c r="O17" s="39"/>
    </row>
    <row r="18" spans="1:15" s="49" customFormat="1" ht="12.75">
      <c r="A18" s="164" t="s">
        <v>15</v>
      </c>
      <c r="B18" s="165"/>
      <c r="C18" s="165"/>
      <c r="D18" s="165"/>
      <c r="E18" s="72">
        <f>E15+E17</f>
        <v>2716682.72</v>
      </c>
      <c r="F18" s="73"/>
      <c r="G18" s="73"/>
      <c r="H18" s="74">
        <f>H17</f>
        <v>2716682.72</v>
      </c>
      <c r="I18" s="101"/>
      <c r="J18" s="39"/>
      <c r="K18" s="39"/>
      <c r="L18" s="39"/>
      <c r="M18" s="39"/>
      <c r="N18" s="39"/>
      <c r="O18" s="39"/>
    </row>
    <row r="19" spans="1:9" ht="12.75">
      <c r="A19" s="53">
        <v>42034</v>
      </c>
      <c r="B19" s="79" t="s">
        <v>385</v>
      </c>
      <c r="C19" s="54"/>
      <c r="D19" s="117" t="s">
        <v>26</v>
      </c>
      <c r="E19" s="99"/>
      <c r="F19" s="71">
        <v>3941.2</v>
      </c>
      <c r="G19" s="71"/>
      <c r="H19" s="56">
        <f>H18+F19-G19</f>
        <v>2720623.9200000004</v>
      </c>
      <c r="I19" s="92"/>
    </row>
    <row r="20" spans="1:9" ht="12.75">
      <c r="A20" s="53"/>
      <c r="B20" s="79"/>
      <c r="C20" s="54"/>
      <c r="D20" s="122"/>
      <c r="E20" s="99"/>
      <c r="F20" s="71"/>
      <c r="G20" s="71"/>
      <c r="H20" s="56">
        <f>H19+F20-G20</f>
        <v>2720623.9200000004</v>
      </c>
      <c r="I20" s="92"/>
    </row>
    <row r="21" spans="1:9" ht="12.75">
      <c r="A21" s="67"/>
      <c r="B21" s="79"/>
      <c r="C21" s="68"/>
      <c r="D21" s="117"/>
      <c r="E21" s="60"/>
      <c r="F21" s="71"/>
      <c r="G21" s="71"/>
      <c r="H21" s="56">
        <f>H20+F21-G21</f>
        <v>2720623.9200000004</v>
      </c>
      <c r="I21" s="92"/>
    </row>
    <row r="22" spans="1:9" ht="12.75">
      <c r="A22" s="53"/>
      <c r="B22" s="79"/>
      <c r="C22" s="54"/>
      <c r="D22" s="89"/>
      <c r="E22" s="60"/>
      <c r="F22" s="71"/>
      <c r="G22" s="71"/>
      <c r="H22" s="56">
        <f>H21+F22-G22</f>
        <v>2720623.9200000004</v>
      </c>
      <c r="I22" s="92"/>
    </row>
    <row r="23" spans="1:9" ht="12.75">
      <c r="A23" s="166" t="s">
        <v>384</v>
      </c>
      <c r="B23" s="174"/>
      <c r="C23" s="167"/>
      <c r="D23" s="167"/>
      <c r="E23" s="167"/>
      <c r="F23" s="168"/>
      <c r="G23" s="168"/>
      <c r="H23" s="169"/>
      <c r="I23" s="92"/>
    </row>
    <row r="24" spans="1:15" s="49" customFormat="1" ht="12.75">
      <c r="A24" s="62"/>
      <c r="B24" s="64"/>
      <c r="C24" s="63"/>
      <c r="D24" s="64"/>
      <c r="E24" s="64" t="s">
        <v>19</v>
      </c>
      <c r="F24" s="65" t="s">
        <v>5</v>
      </c>
      <c r="G24" s="65" t="s">
        <v>6</v>
      </c>
      <c r="H24" s="66" t="s">
        <v>16</v>
      </c>
      <c r="I24" s="92"/>
      <c r="J24" s="39"/>
      <c r="K24" s="39"/>
      <c r="L24" s="39"/>
      <c r="M24" s="39"/>
      <c r="N24" s="39"/>
      <c r="O24" s="39"/>
    </row>
    <row r="25" spans="1:15" s="49" customFormat="1" ht="12.75">
      <c r="A25" s="67"/>
      <c r="B25" s="69"/>
      <c r="C25" s="68"/>
      <c r="D25" s="82"/>
      <c r="E25" s="98">
        <v>2720623.92</v>
      </c>
      <c r="F25" s="71"/>
      <c r="G25" s="71"/>
      <c r="H25" s="102">
        <f>H22</f>
        <v>2720623.9200000004</v>
      </c>
      <c r="I25" s="92"/>
      <c r="J25" s="39"/>
      <c r="K25" s="39"/>
      <c r="L25" s="39"/>
      <c r="M25" s="39"/>
      <c r="N25" s="39"/>
      <c r="O25" s="39"/>
    </row>
    <row r="26" spans="1:15" s="49" customFormat="1" ht="12.75">
      <c r="A26" s="83"/>
      <c r="B26" s="83"/>
      <c r="C26" s="84"/>
      <c r="D26" s="80"/>
      <c r="E26" s="54"/>
      <c r="F26" s="96"/>
      <c r="G26" s="85"/>
      <c r="H26" s="56">
        <f>H25+F26-G26</f>
        <v>2720623.9200000004</v>
      </c>
      <c r="I26" s="92"/>
      <c r="J26" s="39"/>
      <c r="K26" s="39"/>
      <c r="L26" s="39"/>
      <c r="M26" s="39"/>
      <c r="N26" s="39"/>
      <c r="O26" s="39"/>
    </row>
    <row r="27" spans="1:15" s="49" customFormat="1" ht="12.75">
      <c r="A27" s="86"/>
      <c r="B27" s="86"/>
      <c r="C27" s="87"/>
      <c r="D27" s="55"/>
      <c r="E27" s="88"/>
      <c r="F27" s="56"/>
      <c r="G27" s="85"/>
      <c r="H27" s="56">
        <f>H26+F27-G27</f>
        <v>2720623.9200000004</v>
      </c>
      <c r="I27" s="92"/>
      <c r="J27" s="39"/>
      <c r="K27" s="39"/>
      <c r="L27" s="39"/>
      <c r="M27" s="39"/>
      <c r="N27" s="39"/>
      <c r="O27" s="39"/>
    </row>
    <row r="28" spans="1:15" s="49" customFormat="1" ht="12.75">
      <c r="A28" s="164" t="s">
        <v>15</v>
      </c>
      <c r="B28" s="165"/>
      <c r="C28" s="165"/>
      <c r="D28" s="165"/>
      <c r="E28" s="72">
        <f>E25+E27</f>
        <v>2720623.92</v>
      </c>
      <c r="F28" s="73"/>
      <c r="G28" s="73"/>
      <c r="H28" s="74">
        <f>H27</f>
        <v>2720623.9200000004</v>
      </c>
      <c r="I28" s="101"/>
      <c r="J28" s="39"/>
      <c r="K28" s="39"/>
      <c r="L28" s="39"/>
      <c r="M28" s="39"/>
      <c r="N28" s="39"/>
      <c r="O28" s="39"/>
    </row>
    <row r="29" spans="1:9" ht="12.75">
      <c r="A29" s="53">
        <v>42062</v>
      </c>
      <c r="B29" s="79" t="s">
        <v>582</v>
      </c>
      <c r="C29" s="54"/>
      <c r="D29" s="117" t="s">
        <v>26</v>
      </c>
      <c r="E29" s="99"/>
      <c r="F29" s="71">
        <v>2980.35</v>
      </c>
      <c r="G29" s="71"/>
      <c r="H29" s="56">
        <f>H28+F29-G29</f>
        <v>2723604.2700000005</v>
      </c>
      <c r="I29" s="92"/>
    </row>
    <row r="30" spans="1:9" ht="12.75">
      <c r="A30" s="53"/>
      <c r="B30" s="79"/>
      <c r="C30" s="54"/>
      <c r="D30" s="122"/>
      <c r="E30" s="99"/>
      <c r="F30" s="71"/>
      <c r="G30" s="71"/>
      <c r="H30" s="56">
        <f>H29+F30-G30</f>
        <v>2723604.2700000005</v>
      </c>
      <c r="I30" s="92"/>
    </row>
    <row r="31" spans="1:9" ht="12.75">
      <c r="A31" s="67"/>
      <c r="B31" s="79"/>
      <c r="C31" s="68"/>
      <c r="D31" s="117"/>
      <c r="E31" s="60"/>
      <c r="F31" s="71"/>
      <c r="G31" s="71"/>
      <c r="H31" s="56">
        <f>H30+F31-G31</f>
        <v>2723604.2700000005</v>
      </c>
      <c r="I31" s="92"/>
    </row>
    <row r="32" spans="1:9" ht="12.75">
      <c r="A32" s="53"/>
      <c r="B32" s="79"/>
      <c r="C32" s="54"/>
      <c r="D32" s="89"/>
      <c r="E32" s="60"/>
      <c r="F32" s="71"/>
      <c r="G32" s="71"/>
      <c r="H32" s="56">
        <f>H31+F32-G32</f>
        <v>2723604.2700000005</v>
      </c>
      <c r="I32" s="92"/>
    </row>
    <row r="33" spans="1:9" ht="12.75">
      <c r="A33" s="166" t="s">
        <v>583</v>
      </c>
      <c r="B33" s="174"/>
      <c r="C33" s="167"/>
      <c r="D33" s="167"/>
      <c r="E33" s="167"/>
      <c r="F33" s="168"/>
      <c r="G33" s="168"/>
      <c r="H33" s="169"/>
      <c r="I33" s="92"/>
    </row>
    <row r="34" spans="1:15" s="49" customFormat="1" ht="12.75">
      <c r="A34" s="62"/>
      <c r="B34" s="64"/>
      <c r="C34" s="63"/>
      <c r="D34" s="64"/>
      <c r="E34" s="64" t="s">
        <v>19</v>
      </c>
      <c r="F34" s="65" t="s">
        <v>5</v>
      </c>
      <c r="G34" s="65" t="s">
        <v>6</v>
      </c>
      <c r="H34" s="66" t="s">
        <v>16</v>
      </c>
      <c r="I34" s="92"/>
      <c r="J34" s="39"/>
      <c r="K34" s="39"/>
      <c r="L34" s="39"/>
      <c r="M34" s="39"/>
      <c r="N34" s="39"/>
      <c r="O34" s="39"/>
    </row>
    <row r="35" spans="1:15" s="49" customFormat="1" ht="12.75">
      <c r="A35" s="67"/>
      <c r="B35" s="69"/>
      <c r="C35" s="68"/>
      <c r="D35" s="82"/>
      <c r="E35" s="98">
        <v>2723604.27</v>
      </c>
      <c r="F35" s="71"/>
      <c r="G35" s="71"/>
      <c r="H35" s="102">
        <f>H32</f>
        <v>2723604.2700000005</v>
      </c>
      <c r="I35" s="92"/>
      <c r="J35" s="39"/>
      <c r="K35" s="39"/>
      <c r="L35" s="39"/>
      <c r="M35" s="39"/>
      <c r="N35" s="39"/>
      <c r="O35" s="39"/>
    </row>
    <row r="36" spans="1:15" s="49" customFormat="1" ht="12.75">
      <c r="A36" s="83"/>
      <c r="B36" s="83"/>
      <c r="C36" s="84"/>
      <c r="D36" s="80"/>
      <c r="E36" s="54"/>
      <c r="F36" s="96"/>
      <c r="G36" s="85"/>
      <c r="H36" s="56">
        <f>H35+F36-G36</f>
        <v>2723604.2700000005</v>
      </c>
      <c r="I36" s="92"/>
      <c r="J36" s="39"/>
      <c r="K36" s="39"/>
      <c r="L36" s="39"/>
      <c r="M36" s="39"/>
      <c r="N36" s="39"/>
      <c r="O36" s="39"/>
    </row>
    <row r="37" spans="1:15" s="49" customFormat="1" ht="12.75">
      <c r="A37" s="86"/>
      <c r="B37" s="86"/>
      <c r="C37" s="87"/>
      <c r="D37" s="55"/>
      <c r="E37" s="88"/>
      <c r="F37" s="56"/>
      <c r="G37" s="85"/>
      <c r="H37" s="56">
        <f>H36+F37-G37</f>
        <v>2723604.2700000005</v>
      </c>
      <c r="I37" s="92"/>
      <c r="J37" s="39"/>
      <c r="K37" s="39"/>
      <c r="L37" s="39"/>
      <c r="M37" s="39"/>
      <c r="N37" s="39"/>
      <c r="O37" s="39"/>
    </row>
    <row r="38" spans="1:15" s="49" customFormat="1" ht="12.75">
      <c r="A38" s="164" t="s">
        <v>15</v>
      </c>
      <c r="B38" s="165"/>
      <c r="C38" s="165"/>
      <c r="D38" s="165"/>
      <c r="E38" s="72">
        <f>E35+E37</f>
        <v>2723604.27</v>
      </c>
      <c r="F38" s="73"/>
      <c r="G38" s="73"/>
      <c r="H38" s="74">
        <f>H37</f>
        <v>2723604.2700000005</v>
      </c>
      <c r="I38" s="101"/>
      <c r="J38" s="39"/>
      <c r="K38" s="39"/>
      <c r="L38" s="39"/>
      <c r="M38" s="39"/>
      <c r="N38" s="39"/>
      <c r="O38" s="39"/>
    </row>
    <row r="39" spans="1:9" ht="12.75">
      <c r="A39" s="53">
        <v>42094</v>
      </c>
      <c r="B39" s="79" t="s">
        <v>780</v>
      </c>
      <c r="C39" s="54"/>
      <c r="D39" s="117" t="s">
        <v>26</v>
      </c>
      <c r="E39" s="99"/>
      <c r="F39" s="71">
        <v>3273.79</v>
      </c>
      <c r="G39" s="71"/>
      <c r="H39" s="56">
        <f>H38+F39-G39</f>
        <v>2726878.0600000005</v>
      </c>
      <c r="I39" s="92"/>
    </row>
    <row r="40" spans="1:9" ht="12.75">
      <c r="A40" s="53"/>
      <c r="B40" s="79"/>
      <c r="C40" s="54"/>
      <c r="D40" s="122"/>
      <c r="E40" s="99"/>
      <c r="F40" s="71"/>
      <c r="G40" s="71"/>
      <c r="H40" s="56">
        <f>H39+F40-G40</f>
        <v>2726878.0600000005</v>
      </c>
      <c r="I40" s="92"/>
    </row>
    <row r="41" spans="1:9" ht="12.75">
      <c r="A41" s="67"/>
      <c r="B41" s="79"/>
      <c r="C41" s="68"/>
      <c r="D41" s="117"/>
      <c r="E41" s="60"/>
      <c r="F41" s="71"/>
      <c r="G41" s="71"/>
      <c r="H41" s="56">
        <f>H40+F41-G41</f>
        <v>2726878.0600000005</v>
      </c>
      <c r="I41" s="92"/>
    </row>
    <row r="42" spans="1:9" ht="12.75">
      <c r="A42" s="53"/>
      <c r="B42" s="79"/>
      <c r="C42" s="54"/>
      <c r="D42" s="89"/>
      <c r="E42" s="60"/>
      <c r="F42" s="71"/>
      <c r="G42" s="71"/>
      <c r="H42" s="56">
        <f>H41+F42-G42</f>
        <v>2726878.0600000005</v>
      </c>
      <c r="I42" s="92"/>
    </row>
    <row r="43" spans="1:9" ht="12.75">
      <c r="A43" s="166" t="s">
        <v>589</v>
      </c>
      <c r="B43" s="174"/>
      <c r="C43" s="167"/>
      <c r="D43" s="167"/>
      <c r="E43" s="167"/>
      <c r="F43" s="168"/>
      <c r="G43" s="168"/>
      <c r="H43" s="169"/>
      <c r="I43" s="92"/>
    </row>
    <row r="44" spans="1:15" s="49" customFormat="1" ht="12.75">
      <c r="A44" s="62"/>
      <c r="B44" s="64"/>
      <c r="C44" s="63"/>
      <c r="D44" s="64"/>
      <c r="E44" s="64" t="s">
        <v>19</v>
      </c>
      <c r="F44" s="65" t="s">
        <v>5</v>
      </c>
      <c r="G44" s="65" t="s">
        <v>6</v>
      </c>
      <c r="H44" s="66" t="s">
        <v>16</v>
      </c>
      <c r="I44" s="92"/>
      <c r="J44" s="39"/>
      <c r="K44" s="39"/>
      <c r="L44" s="39"/>
      <c r="M44" s="39"/>
      <c r="N44" s="39"/>
      <c r="O44" s="39"/>
    </row>
    <row r="45" spans="1:15" s="49" customFormat="1" ht="12.75">
      <c r="A45" s="67"/>
      <c r="B45" s="69"/>
      <c r="C45" s="68"/>
      <c r="D45" s="82"/>
      <c r="E45" s="70">
        <v>2726878.06</v>
      </c>
      <c r="F45" s="71"/>
      <c r="G45" s="71"/>
      <c r="H45" s="102">
        <f>H42</f>
        <v>2726878.0600000005</v>
      </c>
      <c r="I45" s="92"/>
      <c r="J45" s="39"/>
      <c r="K45" s="39"/>
      <c r="L45" s="39"/>
      <c r="M45" s="39"/>
      <c r="N45" s="39"/>
      <c r="O45" s="39"/>
    </row>
    <row r="46" spans="1:15" s="49" customFormat="1" ht="12.75">
      <c r="A46" s="83"/>
      <c r="B46" s="83"/>
      <c r="C46" s="84"/>
      <c r="D46" s="80"/>
      <c r="E46" s="54"/>
      <c r="F46" s="96"/>
      <c r="G46" s="85"/>
      <c r="H46" s="56">
        <f>H45+F46-G46</f>
        <v>2726878.0600000005</v>
      </c>
      <c r="I46" s="92"/>
      <c r="J46" s="39"/>
      <c r="K46" s="39"/>
      <c r="L46" s="39"/>
      <c r="M46" s="39"/>
      <c r="N46" s="39"/>
      <c r="O46" s="39"/>
    </row>
    <row r="47" spans="1:15" s="49" customFormat="1" ht="12.75">
      <c r="A47" s="86"/>
      <c r="B47" s="86"/>
      <c r="C47" s="87"/>
      <c r="D47" s="55"/>
      <c r="E47" s="88"/>
      <c r="F47" s="56"/>
      <c r="G47" s="85"/>
      <c r="H47" s="56">
        <f>H46+F47-G47</f>
        <v>2726878.0600000005</v>
      </c>
      <c r="I47" s="92"/>
      <c r="J47" s="39"/>
      <c r="K47" s="39"/>
      <c r="L47" s="39"/>
      <c r="M47" s="39"/>
      <c r="N47" s="39"/>
      <c r="O47" s="39"/>
    </row>
    <row r="48" spans="1:15" s="49" customFormat="1" ht="12.75">
      <c r="A48" s="164" t="s">
        <v>15</v>
      </c>
      <c r="B48" s="165"/>
      <c r="C48" s="165"/>
      <c r="D48" s="165"/>
      <c r="E48" s="72">
        <f>E45+E47</f>
        <v>2726878.06</v>
      </c>
      <c r="F48" s="73"/>
      <c r="G48" s="73"/>
      <c r="H48" s="74">
        <f>H47</f>
        <v>2726878.0600000005</v>
      </c>
      <c r="I48" s="101"/>
      <c r="J48" s="39"/>
      <c r="K48" s="39"/>
      <c r="L48" s="39"/>
      <c r="M48" s="39"/>
      <c r="N48" s="39"/>
      <c r="O48" s="39"/>
    </row>
    <row r="49" spans="1:9" ht="12.75">
      <c r="A49" s="53">
        <v>42124</v>
      </c>
      <c r="B49" s="79" t="s">
        <v>930</v>
      </c>
      <c r="C49" s="54"/>
      <c r="D49" s="117" t="s">
        <v>26</v>
      </c>
      <c r="E49" s="99"/>
      <c r="F49" s="71">
        <v>3747.83</v>
      </c>
      <c r="G49" s="71"/>
      <c r="H49" s="56">
        <f>H48+F49-G49</f>
        <v>2730625.8900000006</v>
      </c>
      <c r="I49" s="92"/>
    </row>
    <row r="50" spans="1:9" ht="12.75">
      <c r="A50" s="53"/>
      <c r="B50" s="79"/>
      <c r="C50" s="54"/>
      <c r="D50" s="122"/>
      <c r="E50" s="99"/>
      <c r="F50" s="71"/>
      <c r="G50" s="71"/>
      <c r="H50" s="56">
        <f>H49+F50-G50</f>
        <v>2730625.8900000006</v>
      </c>
      <c r="I50" s="92"/>
    </row>
    <row r="51" spans="1:9" ht="12.75">
      <c r="A51" s="67"/>
      <c r="B51" s="79"/>
      <c r="C51" s="68"/>
      <c r="D51" s="117"/>
      <c r="E51" s="60"/>
      <c r="F51" s="71"/>
      <c r="G51" s="71"/>
      <c r="H51" s="56">
        <f>H50+F51-G51</f>
        <v>2730625.8900000006</v>
      </c>
      <c r="I51" s="92"/>
    </row>
    <row r="52" spans="1:9" ht="12.75">
      <c r="A52" s="53"/>
      <c r="B52" s="79"/>
      <c r="C52" s="54"/>
      <c r="D52" s="89"/>
      <c r="E52" s="60"/>
      <c r="F52" s="71"/>
      <c r="G52" s="71"/>
      <c r="H52" s="56">
        <f>H51+F52-G52</f>
        <v>2730625.8900000006</v>
      </c>
      <c r="I52" s="92"/>
    </row>
    <row r="53" spans="1:9" ht="12.75">
      <c r="A53" s="166" t="s">
        <v>784</v>
      </c>
      <c r="B53" s="174"/>
      <c r="C53" s="167"/>
      <c r="D53" s="167"/>
      <c r="E53" s="167"/>
      <c r="F53" s="168"/>
      <c r="G53" s="168"/>
      <c r="H53" s="169"/>
      <c r="I53" s="92"/>
    </row>
    <row r="54" spans="1:15" s="49" customFormat="1" ht="12.75">
      <c r="A54" s="62"/>
      <c r="B54" s="64"/>
      <c r="C54" s="63"/>
      <c r="D54" s="64"/>
      <c r="E54" s="64" t="s">
        <v>19</v>
      </c>
      <c r="F54" s="65" t="s">
        <v>5</v>
      </c>
      <c r="G54" s="65" t="s">
        <v>6</v>
      </c>
      <c r="H54" s="66" t="s">
        <v>16</v>
      </c>
      <c r="I54" s="92"/>
      <c r="J54" s="39"/>
      <c r="K54" s="39"/>
      <c r="L54" s="39"/>
      <c r="M54" s="39"/>
      <c r="N54" s="39"/>
      <c r="O54" s="39"/>
    </row>
    <row r="55" spans="1:15" s="49" customFormat="1" ht="12.75">
      <c r="A55" s="67"/>
      <c r="B55" s="69"/>
      <c r="C55" s="68"/>
      <c r="D55" s="82"/>
      <c r="E55" s="70">
        <v>2730625.89</v>
      </c>
      <c r="F55" s="71"/>
      <c r="G55" s="71"/>
      <c r="H55" s="102">
        <f>H52</f>
        <v>2730625.8900000006</v>
      </c>
      <c r="I55" s="92"/>
      <c r="J55" s="39"/>
      <c r="K55" s="39"/>
      <c r="L55" s="39"/>
      <c r="M55" s="39"/>
      <c r="N55" s="39"/>
      <c r="O55" s="39"/>
    </row>
    <row r="56" spans="1:15" s="49" customFormat="1" ht="12.75">
      <c r="A56" s="83"/>
      <c r="B56" s="83"/>
      <c r="C56" s="84"/>
      <c r="D56" s="80"/>
      <c r="E56" s="54"/>
      <c r="F56" s="96"/>
      <c r="G56" s="85"/>
      <c r="H56" s="56">
        <f>H55+F56-G56</f>
        <v>2730625.8900000006</v>
      </c>
      <c r="I56" s="92"/>
      <c r="J56" s="39"/>
      <c r="K56" s="39"/>
      <c r="L56" s="39"/>
      <c r="M56" s="39"/>
      <c r="N56" s="39"/>
      <c r="O56" s="39"/>
    </row>
    <row r="57" spans="1:15" s="49" customFormat="1" ht="12.75">
      <c r="A57" s="86"/>
      <c r="B57" s="86"/>
      <c r="C57" s="87"/>
      <c r="D57" s="55"/>
      <c r="E57" s="88"/>
      <c r="F57" s="56"/>
      <c r="G57" s="85"/>
      <c r="H57" s="56">
        <f>H56+F57-G57</f>
        <v>2730625.8900000006</v>
      </c>
      <c r="I57" s="92"/>
      <c r="J57" s="39"/>
      <c r="K57" s="39"/>
      <c r="L57" s="39"/>
      <c r="M57" s="39"/>
      <c r="N57" s="39"/>
      <c r="O57" s="39"/>
    </row>
    <row r="58" spans="1:15" s="49" customFormat="1" ht="12.75">
      <c r="A58" s="164" t="s">
        <v>15</v>
      </c>
      <c r="B58" s="165"/>
      <c r="C58" s="165"/>
      <c r="D58" s="165"/>
      <c r="E58" s="72">
        <f>E55+E57</f>
        <v>2730625.89</v>
      </c>
      <c r="F58" s="73"/>
      <c r="G58" s="73"/>
      <c r="H58" s="74">
        <f>H57</f>
        <v>2730625.8900000006</v>
      </c>
      <c r="I58" s="101"/>
      <c r="J58" s="39"/>
      <c r="K58" s="39"/>
      <c r="L58" s="39"/>
      <c r="M58" s="39"/>
      <c r="N58" s="39"/>
      <c r="O58" s="39"/>
    </row>
    <row r="59" spans="1:9" ht="12.75">
      <c r="A59" s="53">
        <v>42153</v>
      </c>
      <c r="B59" s="79" t="s">
        <v>1131</v>
      </c>
      <c r="C59" s="54"/>
      <c r="D59" s="117" t="s">
        <v>26</v>
      </c>
      <c r="E59" s="99"/>
      <c r="F59" s="71">
        <v>2938.54</v>
      </c>
      <c r="G59" s="71"/>
      <c r="H59" s="56">
        <f>H58+F59-G59</f>
        <v>2733564.4300000006</v>
      </c>
      <c r="I59" s="92"/>
    </row>
    <row r="60" spans="1:9" ht="12.75">
      <c r="A60" s="53"/>
      <c r="B60" s="79"/>
      <c r="C60" s="54"/>
      <c r="D60" s="122"/>
      <c r="E60" s="99"/>
      <c r="F60" s="71"/>
      <c r="G60" s="71"/>
      <c r="H60" s="56">
        <f>H59+F60-G60</f>
        <v>2733564.4300000006</v>
      </c>
      <c r="I60" s="92"/>
    </row>
    <row r="61" spans="1:9" ht="12.75">
      <c r="A61" s="67"/>
      <c r="B61" s="79"/>
      <c r="C61" s="68"/>
      <c r="D61" s="117"/>
      <c r="E61" s="60"/>
      <c r="F61" s="71"/>
      <c r="G61" s="71"/>
      <c r="H61" s="56">
        <f>H60+F61-G61</f>
        <v>2733564.4300000006</v>
      </c>
      <c r="I61" s="92"/>
    </row>
    <row r="62" spans="1:9" ht="12.75">
      <c r="A62" s="53"/>
      <c r="B62" s="79"/>
      <c r="C62" s="54"/>
      <c r="D62" s="89"/>
      <c r="E62" s="60"/>
      <c r="F62" s="71"/>
      <c r="G62" s="71"/>
      <c r="H62" s="56">
        <f>H61+F62-G62</f>
        <v>2733564.4300000006</v>
      </c>
      <c r="I62" s="92"/>
    </row>
    <row r="63" spans="1:9" ht="12.75">
      <c r="A63" s="166" t="s">
        <v>1132</v>
      </c>
      <c r="B63" s="174"/>
      <c r="C63" s="167"/>
      <c r="D63" s="167"/>
      <c r="E63" s="167"/>
      <c r="F63" s="168"/>
      <c r="G63" s="168"/>
      <c r="H63" s="169"/>
      <c r="I63" s="92"/>
    </row>
    <row r="64" spans="1:15" s="49" customFormat="1" ht="12.75">
      <c r="A64" s="62"/>
      <c r="B64" s="64"/>
      <c r="C64" s="63"/>
      <c r="D64" s="64"/>
      <c r="E64" s="64" t="s">
        <v>19</v>
      </c>
      <c r="F64" s="65" t="s">
        <v>5</v>
      </c>
      <c r="G64" s="65" t="s">
        <v>6</v>
      </c>
      <c r="H64" s="66" t="s">
        <v>16</v>
      </c>
      <c r="I64" s="92"/>
      <c r="J64" s="39"/>
      <c r="K64" s="39"/>
      <c r="L64" s="39"/>
      <c r="M64" s="39"/>
      <c r="N64" s="39"/>
      <c r="O64" s="39"/>
    </row>
    <row r="65" spans="1:15" s="49" customFormat="1" ht="12.75">
      <c r="A65" s="67"/>
      <c r="B65" s="69"/>
      <c r="C65" s="68"/>
      <c r="D65" s="82"/>
      <c r="E65" s="70">
        <v>2733564.43</v>
      </c>
      <c r="F65" s="71"/>
      <c r="G65" s="71"/>
      <c r="H65" s="102">
        <f>H62</f>
        <v>2733564.4300000006</v>
      </c>
      <c r="I65" s="92"/>
      <c r="J65" s="39"/>
      <c r="K65" s="39"/>
      <c r="L65" s="39"/>
      <c r="M65" s="39"/>
      <c r="N65" s="39"/>
      <c r="O65" s="39"/>
    </row>
    <row r="66" spans="1:15" s="49" customFormat="1" ht="12.75">
      <c r="A66" s="83"/>
      <c r="B66" s="83"/>
      <c r="C66" s="84"/>
      <c r="D66" s="80"/>
      <c r="E66" s="54"/>
      <c r="F66" s="96"/>
      <c r="G66" s="85"/>
      <c r="H66" s="56">
        <f>H65+F66-G66</f>
        <v>2733564.4300000006</v>
      </c>
      <c r="I66" s="92"/>
      <c r="J66" s="39"/>
      <c r="K66" s="39"/>
      <c r="L66" s="39"/>
      <c r="M66" s="39"/>
      <c r="N66" s="39"/>
      <c r="O66" s="39"/>
    </row>
    <row r="67" spans="1:15" s="49" customFormat="1" ht="12.75">
      <c r="A67" s="86"/>
      <c r="B67" s="86"/>
      <c r="C67" s="87"/>
      <c r="D67" s="55"/>
      <c r="E67" s="88"/>
      <c r="F67" s="56"/>
      <c r="G67" s="85"/>
      <c r="H67" s="56">
        <f>H66+F67-G67</f>
        <v>2733564.4300000006</v>
      </c>
      <c r="I67" s="92"/>
      <c r="J67" s="39"/>
      <c r="K67" s="39"/>
      <c r="L67" s="39"/>
      <c r="M67" s="39"/>
      <c r="N67" s="39"/>
      <c r="O67" s="39"/>
    </row>
    <row r="68" spans="1:15" s="49" customFormat="1" ht="12.75">
      <c r="A68" s="164" t="s">
        <v>15</v>
      </c>
      <c r="B68" s="165"/>
      <c r="C68" s="165"/>
      <c r="D68" s="165"/>
      <c r="E68" s="72">
        <f>E65+E67</f>
        <v>2733564.43</v>
      </c>
      <c r="F68" s="73"/>
      <c r="G68" s="73"/>
      <c r="H68" s="74">
        <f>H67</f>
        <v>2733564.4300000006</v>
      </c>
      <c r="I68" s="101"/>
      <c r="J68" s="39"/>
      <c r="K68" s="39"/>
      <c r="L68" s="39"/>
      <c r="M68" s="39"/>
      <c r="N68" s="39"/>
      <c r="O68" s="39"/>
    </row>
    <row r="69" spans="1:9" ht="12.75">
      <c r="A69" s="53">
        <v>42185</v>
      </c>
      <c r="B69" s="79" t="s">
        <v>1328</v>
      </c>
      <c r="C69" s="54"/>
      <c r="D69" s="117" t="s">
        <v>26</v>
      </c>
      <c r="E69" s="99"/>
      <c r="F69" s="71">
        <v>3450.46</v>
      </c>
      <c r="G69" s="71"/>
      <c r="H69" s="56">
        <f>H68+F69-G69</f>
        <v>2737014.8900000006</v>
      </c>
      <c r="I69" s="92"/>
    </row>
    <row r="70" spans="1:9" ht="12.75">
      <c r="A70" s="53"/>
      <c r="B70" s="79"/>
      <c r="C70" s="54"/>
      <c r="D70" s="122"/>
      <c r="E70" s="99"/>
      <c r="F70" s="71"/>
      <c r="G70" s="71"/>
      <c r="H70" s="56">
        <f>H69+F70-G70</f>
        <v>2737014.8900000006</v>
      </c>
      <c r="I70" s="92"/>
    </row>
    <row r="71" spans="1:9" ht="12.75">
      <c r="A71" s="67"/>
      <c r="B71" s="79"/>
      <c r="C71" s="68"/>
      <c r="D71" s="117"/>
      <c r="E71" s="60"/>
      <c r="F71" s="71"/>
      <c r="G71" s="71"/>
      <c r="H71" s="56">
        <f>H70+F71-G71</f>
        <v>2737014.8900000006</v>
      </c>
      <c r="I71" s="92"/>
    </row>
    <row r="72" spans="1:9" ht="12.75">
      <c r="A72" s="53"/>
      <c r="B72" s="79"/>
      <c r="C72" s="54"/>
      <c r="D72" s="89"/>
      <c r="E72" s="60"/>
      <c r="F72" s="71"/>
      <c r="G72" s="71"/>
      <c r="H72" s="56">
        <f>H71+F72-G72</f>
        <v>2737014.8900000006</v>
      </c>
      <c r="I72" s="92"/>
    </row>
    <row r="73" spans="1:9" ht="12.75">
      <c r="A73" s="166" t="s">
        <v>1169</v>
      </c>
      <c r="B73" s="174"/>
      <c r="C73" s="167"/>
      <c r="D73" s="167"/>
      <c r="E73" s="167"/>
      <c r="F73" s="168"/>
      <c r="G73" s="168"/>
      <c r="H73" s="169"/>
      <c r="I73" s="92"/>
    </row>
    <row r="74" spans="1:15" s="49" customFormat="1" ht="12.75">
      <c r="A74" s="62"/>
      <c r="B74" s="64"/>
      <c r="C74" s="63"/>
      <c r="D74" s="64"/>
      <c r="E74" s="64" t="s">
        <v>19</v>
      </c>
      <c r="F74" s="65" t="s">
        <v>5</v>
      </c>
      <c r="G74" s="65" t="s">
        <v>6</v>
      </c>
      <c r="H74" s="66" t="s">
        <v>16</v>
      </c>
      <c r="I74" s="92"/>
      <c r="J74" s="39"/>
      <c r="K74" s="39"/>
      <c r="L74" s="39"/>
      <c r="M74" s="39"/>
      <c r="N74" s="39"/>
      <c r="O74" s="39"/>
    </row>
    <row r="75" spans="1:15" s="49" customFormat="1" ht="12.75">
      <c r="A75" s="67"/>
      <c r="B75" s="69"/>
      <c r="C75" s="68"/>
      <c r="D75" s="82"/>
      <c r="E75" s="70">
        <v>2737014.89</v>
      </c>
      <c r="F75" s="71"/>
      <c r="G75" s="71"/>
      <c r="H75" s="102">
        <f>H72</f>
        <v>2737014.8900000006</v>
      </c>
      <c r="I75" s="92"/>
      <c r="J75" s="39"/>
      <c r="K75" s="39"/>
      <c r="L75" s="39"/>
      <c r="M75" s="39"/>
      <c r="N75" s="39"/>
      <c r="O75" s="39"/>
    </row>
    <row r="76" spans="1:15" s="49" customFormat="1" ht="12.75">
      <c r="A76" s="83"/>
      <c r="B76" s="83"/>
      <c r="C76" s="84"/>
      <c r="D76" s="80"/>
      <c r="E76" s="54"/>
      <c r="F76" s="96"/>
      <c r="G76" s="85"/>
      <c r="H76" s="56">
        <f>H75+F76-G76</f>
        <v>2737014.8900000006</v>
      </c>
      <c r="I76" s="92"/>
      <c r="J76" s="39"/>
      <c r="K76" s="39"/>
      <c r="L76" s="39"/>
      <c r="M76" s="39"/>
      <c r="N76" s="39"/>
      <c r="O76" s="39"/>
    </row>
    <row r="77" spans="1:15" s="49" customFormat="1" ht="12.75">
      <c r="A77" s="86"/>
      <c r="B77" s="86"/>
      <c r="C77" s="87"/>
      <c r="D77" s="55"/>
      <c r="E77" s="88"/>
      <c r="F77" s="56"/>
      <c r="G77" s="85"/>
      <c r="H77" s="56">
        <f>H76+F77-G77</f>
        <v>2737014.8900000006</v>
      </c>
      <c r="I77" s="92"/>
      <c r="J77" s="39"/>
      <c r="K77" s="39"/>
      <c r="L77" s="39"/>
      <c r="M77" s="39"/>
      <c r="N77" s="39"/>
      <c r="O77" s="39"/>
    </row>
    <row r="78" spans="1:15" s="49" customFormat="1" ht="12.75">
      <c r="A78" s="164" t="s">
        <v>15</v>
      </c>
      <c r="B78" s="165"/>
      <c r="C78" s="165"/>
      <c r="D78" s="165"/>
      <c r="E78" s="72">
        <f>E75+E77</f>
        <v>2737014.89</v>
      </c>
      <c r="F78" s="73"/>
      <c r="G78" s="73"/>
      <c r="H78" s="74">
        <f>H77</f>
        <v>2737014.8900000006</v>
      </c>
      <c r="I78" s="101"/>
      <c r="J78" s="39"/>
      <c r="K78" s="39"/>
      <c r="L78" s="39"/>
      <c r="M78" s="39"/>
      <c r="N78" s="39"/>
      <c r="O78" s="39"/>
    </row>
    <row r="79" spans="1:9" ht="12.75">
      <c r="A79" s="53">
        <v>42216</v>
      </c>
      <c r="B79" s="79" t="s">
        <v>1474</v>
      </c>
      <c r="C79" s="54"/>
      <c r="D79" s="117" t="s">
        <v>26</v>
      </c>
      <c r="E79" s="99"/>
      <c r="F79" s="71">
        <v>3871.41</v>
      </c>
      <c r="G79" s="71"/>
      <c r="H79" s="56">
        <f>H78+F79-G79</f>
        <v>2740886.3000000007</v>
      </c>
      <c r="I79" s="92"/>
    </row>
    <row r="80" spans="1:9" ht="12.75">
      <c r="A80" s="53"/>
      <c r="B80" s="79"/>
      <c r="C80" s="54"/>
      <c r="D80" s="122"/>
      <c r="E80" s="99"/>
      <c r="F80" s="71"/>
      <c r="G80" s="71"/>
      <c r="H80" s="56">
        <f>H79+F80-G80</f>
        <v>2740886.3000000007</v>
      </c>
      <c r="I80" s="92"/>
    </row>
    <row r="81" spans="1:9" ht="12.75">
      <c r="A81" s="67"/>
      <c r="B81" s="79"/>
      <c r="C81" s="68"/>
      <c r="D81" s="117"/>
      <c r="E81" s="60"/>
      <c r="F81" s="71"/>
      <c r="G81" s="71"/>
      <c r="H81" s="56">
        <f>H80+F81-G81</f>
        <v>2740886.3000000007</v>
      </c>
      <c r="I81" s="92"/>
    </row>
    <row r="82" spans="1:9" ht="12.75">
      <c r="A82" s="53"/>
      <c r="B82" s="79"/>
      <c r="C82" s="54"/>
      <c r="D82" s="89"/>
      <c r="E82" s="60"/>
      <c r="F82" s="71"/>
      <c r="G82" s="71"/>
      <c r="H82" s="56">
        <f>H81+F82-G82</f>
        <v>2740886.3000000007</v>
      </c>
      <c r="I82" s="92"/>
    </row>
    <row r="83" spans="1:9" ht="12.75">
      <c r="A83" s="166" t="s">
        <v>1392</v>
      </c>
      <c r="B83" s="174"/>
      <c r="C83" s="167"/>
      <c r="D83" s="167"/>
      <c r="E83" s="167"/>
      <c r="F83" s="168"/>
      <c r="G83" s="168"/>
      <c r="H83" s="169"/>
      <c r="I83" s="92"/>
    </row>
    <row r="84" spans="1:15" s="49" customFormat="1" ht="12.75">
      <c r="A84" s="62"/>
      <c r="B84" s="64"/>
      <c r="C84" s="63"/>
      <c r="D84" s="64"/>
      <c r="E84" s="64" t="s">
        <v>19</v>
      </c>
      <c r="F84" s="65" t="s">
        <v>5</v>
      </c>
      <c r="G84" s="65" t="s">
        <v>6</v>
      </c>
      <c r="H84" s="66" t="s">
        <v>16</v>
      </c>
      <c r="I84" s="92"/>
      <c r="J84" s="39"/>
      <c r="K84" s="39"/>
      <c r="L84" s="39"/>
      <c r="M84" s="39"/>
      <c r="N84" s="39"/>
      <c r="O84" s="39"/>
    </row>
    <row r="85" spans="1:15" s="49" customFormat="1" ht="12.75">
      <c r="A85" s="67"/>
      <c r="B85" s="69"/>
      <c r="C85" s="68"/>
      <c r="D85" s="82"/>
      <c r="E85" s="70">
        <v>2740886.3</v>
      </c>
      <c r="F85" s="71"/>
      <c r="G85" s="71"/>
      <c r="H85" s="102">
        <f>H82</f>
        <v>2740886.3000000007</v>
      </c>
      <c r="I85" s="92"/>
      <c r="J85" s="39"/>
      <c r="K85" s="39"/>
      <c r="L85" s="39"/>
      <c r="M85" s="39"/>
      <c r="N85" s="39"/>
      <c r="O85" s="39"/>
    </row>
    <row r="86" spans="1:15" s="49" customFormat="1" ht="12.75">
      <c r="A86" s="83"/>
      <c r="B86" s="83"/>
      <c r="C86" s="84"/>
      <c r="D86" s="80"/>
      <c r="E86" s="54"/>
      <c r="F86" s="96"/>
      <c r="G86" s="85"/>
      <c r="H86" s="56">
        <f>H85+F86-G86</f>
        <v>2740886.3000000007</v>
      </c>
      <c r="I86" s="92"/>
      <c r="J86" s="39"/>
      <c r="K86" s="39"/>
      <c r="L86" s="39"/>
      <c r="M86" s="39"/>
      <c r="N86" s="39"/>
      <c r="O86" s="39"/>
    </row>
    <row r="87" spans="1:15" s="49" customFormat="1" ht="12.75">
      <c r="A87" s="86"/>
      <c r="B87" s="86"/>
      <c r="C87" s="87"/>
      <c r="D87" s="55"/>
      <c r="E87" s="88"/>
      <c r="F87" s="56"/>
      <c r="G87" s="85"/>
      <c r="H87" s="56">
        <f>H86+F87-G87</f>
        <v>2740886.3000000007</v>
      </c>
      <c r="I87" s="92"/>
      <c r="J87" s="39"/>
      <c r="K87" s="39"/>
      <c r="L87" s="39"/>
      <c r="M87" s="39"/>
      <c r="N87" s="39"/>
      <c r="O87" s="39"/>
    </row>
    <row r="88" spans="1:15" s="49" customFormat="1" ht="12.75">
      <c r="A88" s="164" t="s">
        <v>15</v>
      </c>
      <c r="B88" s="165"/>
      <c r="C88" s="165"/>
      <c r="D88" s="165"/>
      <c r="E88" s="72">
        <f>E85+E87</f>
        <v>2740886.3</v>
      </c>
      <c r="F88" s="73"/>
      <c r="G88" s="73"/>
      <c r="H88" s="74">
        <f>H87</f>
        <v>2740886.3000000007</v>
      </c>
      <c r="I88" s="101"/>
      <c r="J88" s="39"/>
      <c r="K88" s="39"/>
      <c r="L88" s="39"/>
      <c r="M88" s="39"/>
      <c r="N88" s="39"/>
      <c r="O88" s="39"/>
    </row>
    <row r="89" spans="1:9" ht="12.75">
      <c r="A89" s="53">
        <v>42247</v>
      </c>
      <c r="B89" s="79" t="s">
        <v>1654</v>
      </c>
      <c r="C89" s="54"/>
      <c r="D89" s="117" t="s">
        <v>26</v>
      </c>
      <c r="E89" s="99"/>
      <c r="F89" s="71">
        <v>3442.17</v>
      </c>
      <c r="G89" s="71"/>
      <c r="H89" s="56">
        <f>H88+F89-G89</f>
        <v>2744328.4700000007</v>
      </c>
      <c r="I89" s="92"/>
    </row>
    <row r="90" spans="1:9" ht="12.75">
      <c r="A90" s="53"/>
      <c r="B90" s="79"/>
      <c r="C90" s="54"/>
      <c r="D90" s="122"/>
      <c r="E90" s="99"/>
      <c r="F90" s="71"/>
      <c r="G90" s="71"/>
      <c r="H90" s="56">
        <f>H89+F90-G90</f>
        <v>2744328.4700000007</v>
      </c>
      <c r="I90" s="92"/>
    </row>
    <row r="91" spans="1:9" ht="12.75">
      <c r="A91" s="67"/>
      <c r="B91" s="79"/>
      <c r="C91" s="68"/>
      <c r="D91" s="117"/>
      <c r="E91" s="60"/>
      <c r="F91" s="71"/>
      <c r="G91" s="71"/>
      <c r="H91" s="56">
        <f>H90+F91-G91</f>
        <v>2744328.4700000007</v>
      </c>
      <c r="I91" s="92"/>
    </row>
    <row r="92" spans="1:9" ht="12.75">
      <c r="A92" s="53"/>
      <c r="B92" s="79"/>
      <c r="C92" s="54"/>
      <c r="D92" s="89"/>
      <c r="E92" s="60"/>
      <c r="F92" s="71"/>
      <c r="G92" s="71"/>
      <c r="H92" s="56">
        <f>H91+F92-G92</f>
        <v>2744328.4700000007</v>
      </c>
      <c r="I92" s="92"/>
    </row>
    <row r="93" spans="1:9" ht="12.75">
      <c r="A93" s="166" t="s">
        <v>1583</v>
      </c>
      <c r="B93" s="174"/>
      <c r="C93" s="167"/>
      <c r="D93" s="167"/>
      <c r="E93" s="167"/>
      <c r="F93" s="168"/>
      <c r="G93" s="168"/>
      <c r="H93" s="169"/>
      <c r="I93" s="92"/>
    </row>
    <row r="94" spans="1:15" s="49" customFormat="1" ht="12.75">
      <c r="A94" s="62"/>
      <c r="B94" s="64"/>
      <c r="C94" s="63"/>
      <c r="D94" s="64"/>
      <c r="E94" s="64" t="s">
        <v>19</v>
      </c>
      <c r="F94" s="65" t="s">
        <v>5</v>
      </c>
      <c r="G94" s="65" t="s">
        <v>6</v>
      </c>
      <c r="H94" s="66" t="s">
        <v>16</v>
      </c>
      <c r="I94" s="92"/>
      <c r="J94" s="39"/>
      <c r="K94" s="39"/>
      <c r="L94" s="39"/>
      <c r="M94" s="39"/>
      <c r="N94" s="39"/>
      <c r="O94" s="39"/>
    </row>
    <row r="95" spans="1:15" s="49" customFormat="1" ht="12.75">
      <c r="A95" s="67"/>
      <c r="B95" s="69"/>
      <c r="C95" s="68"/>
      <c r="D95" s="82"/>
      <c r="E95" s="70">
        <v>2744328.47</v>
      </c>
      <c r="F95" s="71"/>
      <c r="G95" s="71"/>
      <c r="H95" s="102">
        <f>H92</f>
        <v>2744328.4700000007</v>
      </c>
      <c r="I95" s="92"/>
      <c r="J95" s="39"/>
      <c r="K95" s="39"/>
      <c r="L95" s="39"/>
      <c r="M95" s="39"/>
      <c r="N95" s="39"/>
      <c r="O95" s="39"/>
    </row>
    <row r="96" spans="1:15" s="49" customFormat="1" ht="12.75">
      <c r="A96" s="83"/>
      <c r="B96" s="83"/>
      <c r="C96" s="84"/>
      <c r="D96" s="80"/>
      <c r="E96" s="54"/>
      <c r="F96" s="96"/>
      <c r="G96" s="85"/>
      <c r="H96" s="56">
        <f>H95+F96-G96</f>
        <v>2744328.4700000007</v>
      </c>
      <c r="I96" s="92"/>
      <c r="J96" s="39"/>
      <c r="K96" s="39"/>
      <c r="L96" s="39"/>
      <c r="M96" s="39"/>
      <c r="N96" s="39"/>
      <c r="O96" s="39"/>
    </row>
    <row r="97" spans="1:15" s="49" customFormat="1" ht="12.75">
      <c r="A97" s="86"/>
      <c r="B97" s="86"/>
      <c r="C97" s="87"/>
      <c r="D97" s="55"/>
      <c r="E97" s="88"/>
      <c r="F97" s="56"/>
      <c r="G97" s="85"/>
      <c r="H97" s="56">
        <f>H96+F97-G97</f>
        <v>2744328.4700000007</v>
      </c>
      <c r="I97" s="92"/>
      <c r="J97" s="39"/>
      <c r="K97" s="39"/>
      <c r="L97" s="39"/>
      <c r="M97" s="39"/>
      <c r="N97" s="39"/>
      <c r="O97" s="39"/>
    </row>
    <row r="98" spans="1:15" s="49" customFormat="1" ht="12.75">
      <c r="A98" s="164" t="s">
        <v>15</v>
      </c>
      <c r="B98" s="165"/>
      <c r="C98" s="165"/>
      <c r="D98" s="165"/>
      <c r="E98" s="72">
        <f>E95+E97</f>
        <v>2744328.47</v>
      </c>
      <c r="F98" s="73"/>
      <c r="G98" s="73"/>
      <c r="H98" s="74">
        <f>H97</f>
        <v>2744328.4700000007</v>
      </c>
      <c r="I98" s="101"/>
      <c r="J98" s="39"/>
      <c r="K98" s="39"/>
      <c r="L98" s="39"/>
      <c r="M98" s="39"/>
      <c r="N98" s="39"/>
      <c r="O98" s="39"/>
    </row>
    <row r="99" spans="1:9" ht="12.75">
      <c r="A99" s="53">
        <v>42277</v>
      </c>
      <c r="B99" s="79" t="s">
        <v>1934</v>
      </c>
      <c r="C99" s="54"/>
      <c r="D99" s="117" t="s">
        <v>26</v>
      </c>
      <c r="E99" s="99"/>
      <c r="F99" s="71">
        <v>3652.12</v>
      </c>
      <c r="G99" s="71"/>
      <c r="H99" s="56">
        <f>H98+F99-G99</f>
        <v>2747980.590000001</v>
      </c>
      <c r="I99" s="92"/>
    </row>
    <row r="100" spans="1:9" ht="12.75">
      <c r="A100" s="53"/>
      <c r="B100" s="79"/>
      <c r="C100" s="54"/>
      <c r="D100" s="122"/>
      <c r="E100" s="99"/>
      <c r="F100" s="71"/>
      <c r="G100" s="71"/>
      <c r="H100" s="56">
        <f>H99+F100-G100</f>
        <v>2747980.590000001</v>
      </c>
      <c r="I100" s="92"/>
    </row>
    <row r="101" spans="1:9" ht="12.75">
      <c r="A101" s="67"/>
      <c r="B101" s="79"/>
      <c r="C101" s="68"/>
      <c r="D101" s="117"/>
      <c r="E101" s="60"/>
      <c r="F101" s="71"/>
      <c r="G101" s="71"/>
      <c r="H101" s="56">
        <f>H100+F101-G101</f>
        <v>2747980.590000001</v>
      </c>
      <c r="I101" s="92"/>
    </row>
    <row r="102" spans="1:9" ht="12.75">
      <c r="A102" s="53"/>
      <c r="B102" s="79"/>
      <c r="C102" s="54"/>
      <c r="D102" s="89"/>
      <c r="E102" s="60"/>
      <c r="F102" s="71"/>
      <c r="G102" s="71"/>
      <c r="H102" s="56">
        <f>H101+F102-G102</f>
        <v>2747980.590000001</v>
      </c>
      <c r="I102" s="92"/>
    </row>
    <row r="103" spans="1:9" ht="12.75">
      <c r="A103" s="166" t="s">
        <v>1933</v>
      </c>
      <c r="B103" s="174"/>
      <c r="C103" s="167"/>
      <c r="D103" s="167"/>
      <c r="E103" s="167"/>
      <c r="F103" s="168"/>
      <c r="G103" s="168"/>
      <c r="H103" s="169"/>
      <c r="I103" s="92"/>
    </row>
    <row r="104" spans="1:15" s="49" customFormat="1" ht="12.75">
      <c r="A104" s="62"/>
      <c r="B104" s="64"/>
      <c r="C104" s="63"/>
      <c r="D104" s="64"/>
      <c r="E104" s="64" t="s">
        <v>19</v>
      </c>
      <c r="F104" s="65" t="s">
        <v>5</v>
      </c>
      <c r="G104" s="65" t="s">
        <v>6</v>
      </c>
      <c r="H104" s="66" t="s">
        <v>16</v>
      </c>
      <c r="I104" s="92"/>
      <c r="J104" s="39"/>
      <c r="K104" s="39"/>
      <c r="L104" s="39"/>
      <c r="M104" s="39"/>
      <c r="N104" s="39"/>
      <c r="O104" s="39"/>
    </row>
    <row r="105" spans="1:15" s="49" customFormat="1" ht="12.75">
      <c r="A105" s="67"/>
      <c r="B105" s="69"/>
      <c r="C105" s="68"/>
      <c r="D105" s="82"/>
      <c r="E105" s="70">
        <v>2747980.59</v>
      </c>
      <c r="F105" s="71"/>
      <c r="G105" s="71"/>
      <c r="H105" s="102">
        <f>H102</f>
        <v>2747980.590000001</v>
      </c>
      <c r="I105" s="92"/>
      <c r="J105" s="39"/>
      <c r="K105" s="39"/>
      <c r="L105" s="39"/>
      <c r="M105" s="39"/>
      <c r="N105" s="39"/>
      <c r="O105" s="39"/>
    </row>
    <row r="106" spans="1:15" s="49" customFormat="1" ht="12.75">
      <c r="A106" s="83"/>
      <c r="B106" s="83"/>
      <c r="C106" s="84"/>
      <c r="D106" s="80"/>
      <c r="E106" s="54"/>
      <c r="F106" s="96"/>
      <c r="G106" s="85"/>
      <c r="H106" s="56">
        <f>H105+F106-G106</f>
        <v>2747980.590000001</v>
      </c>
      <c r="I106" s="92"/>
      <c r="J106" s="39"/>
      <c r="K106" s="39"/>
      <c r="L106" s="39"/>
      <c r="M106" s="39"/>
      <c r="N106" s="39"/>
      <c r="O106" s="39"/>
    </row>
    <row r="107" spans="1:15" s="49" customFormat="1" ht="12.75">
      <c r="A107" s="86"/>
      <c r="B107" s="86"/>
      <c r="C107" s="87"/>
      <c r="D107" s="55"/>
      <c r="E107" s="88"/>
      <c r="F107" s="56"/>
      <c r="G107" s="85"/>
      <c r="H107" s="56">
        <f>H106+F107-G107</f>
        <v>2747980.590000001</v>
      </c>
      <c r="I107" s="92"/>
      <c r="J107" s="39"/>
      <c r="K107" s="39"/>
      <c r="L107" s="39"/>
      <c r="M107" s="39"/>
      <c r="N107" s="39"/>
      <c r="O107" s="39"/>
    </row>
    <row r="108" spans="1:15" s="49" customFormat="1" ht="12.75">
      <c r="A108" s="164" t="s">
        <v>15</v>
      </c>
      <c r="B108" s="165"/>
      <c r="C108" s="165"/>
      <c r="D108" s="165"/>
      <c r="E108" s="72">
        <f>E105+E107</f>
        <v>2747980.59</v>
      </c>
      <c r="F108" s="73"/>
      <c r="G108" s="73"/>
      <c r="H108" s="74">
        <f>H107</f>
        <v>2747980.590000001</v>
      </c>
      <c r="I108" s="101"/>
      <c r="J108" s="39"/>
      <c r="K108" s="39"/>
      <c r="L108" s="39"/>
      <c r="M108" s="39"/>
      <c r="N108" s="39"/>
      <c r="O108" s="39"/>
    </row>
    <row r="109" spans="1:9" ht="12.75">
      <c r="A109" s="53">
        <v>42307</v>
      </c>
      <c r="B109" s="79" t="s">
        <v>2162</v>
      </c>
      <c r="C109" s="54"/>
      <c r="D109" s="117" t="s">
        <v>26</v>
      </c>
      <c r="E109" s="99"/>
      <c r="F109" s="71">
        <v>3729.29</v>
      </c>
      <c r="G109" s="71"/>
      <c r="H109" s="56">
        <f>H108+F109-G109</f>
        <v>2751709.880000001</v>
      </c>
      <c r="I109" s="92"/>
    </row>
    <row r="110" spans="1:9" ht="12.75">
      <c r="A110" s="53"/>
      <c r="B110" s="79"/>
      <c r="C110" s="54"/>
      <c r="D110" s="122"/>
      <c r="E110" s="99"/>
      <c r="F110" s="71"/>
      <c r="G110" s="71"/>
      <c r="H110" s="56">
        <f>H109+F110-G110</f>
        <v>2751709.880000001</v>
      </c>
      <c r="I110" s="92"/>
    </row>
    <row r="111" spans="1:9" ht="12.75">
      <c r="A111" s="67"/>
      <c r="B111" s="79"/>
      <c r="C111" s="68"/>
      <c r="D111" s="117"/>
      <c r="E111" s="60"/>
      <c r="F111" s="71"/>
      <c r="G111" s="71"/>
      <c r="H111" s="56">
        <f>H110+F111-G111</f>
        <v>2751709.880000001</v>
      </c>
      <c r="I111" s="92"/>
    </row>
    <row r="112" spans="1:9" ht="12.75">
      <c r="A112" s="53"/>
      <c r="B112" s="79"/>
      <c r="C112" s="54"/>
      <c r="D112" s="89"/>
      <c r="E112" s="60"/>
      <c r="F112" s="71"/>
      <c r="G112" s="71"/>
      <c r="H112" s="56">
        <f>H111+F112-G112</f>
        <v>2751709.880000001</v>
      </c>
      <c r="I112" s="92"/>
    </row>
    <row r="113" spans="1:9" ht="12.75">
      <c r="A113" s="166" t="s">
        <v>2141</v>
      </c>
      <c r="B113" s="174"/>
      <c r="C113" s="167"/>
      <c r="D113" s="167"/>
      <c r="E113" s="167"/>
      <c r="F113" s="168"/>
      <c r="G113" s="168"/>
      <c r="H113" s="169"/>
      <c r="I113" s="92"/>
    </row>
    <row r="114" spans="1:15" s="49" customFormat="1" ht="12.75">
      <c r="A114" s="62"/>
      <c r="B114" s="64"/>
      <c r="C114" s="63"/>
      <c r="D114" s="64"/>
      <c r="E114" s="64" t="s">
        <v>19</v>
      </c>
      <c r="F114" s="65" t="s">
        <v>5</v>
      </c>
      <c r="G114" s="65" t="s">
        <v>6</v>
      </c>
      <c r="H114" s="66" t="s">
        <v>16</v>
      </c>
      <c r="I114" s="92"/>
      <c r="J114" s="39"/>
      <c r="K114" s="39"/>
      <c r="L114" s="39"/>
      <c r="M114" s="39"/>
      <c r="N114" s="39"/>
      <c r="O114" s="39"/>
    </row>
    <row r="115" spans="1:15" s="49" customFormat="1" ht="12.75">
      <c r="A115" s="67"/>
      <c r="B115" s="69"/>
      <c r="C115" s="68"/>
      <c r="D115" s="82"/>
      <c r="E115" s="70">
        <v>2751709.88</v>
      </c>
      <c r="F115" s="71"/>
      <c r="G115" s="71"/>
      <c r="H115" s="102">
        <f>H112</f>
        <v>2751709.880000001</v>
      </c>
      <c r="I115" s="92"/>
      <c r="J115" s="39"/>
      <c r="K115" s="39"/>
      <c r="L115" s="39"/>
      <c r="M115" s="39"/>
      <c r="N115" s="39"/>
      <c r="O115" s="39"/>
    </row>
    <row r="116" spans="1:15" s="49" customFormat="1" ht="12.75">
      <c r="A116" s="83"/>
      <c r="B116" s="83"/>
      <c r="C116" s="84"/>
      <c r="D116" s="80"/>
      <c r="E116" s="54"/>
      <c r="F116" s="96"/>
      <c r="G116" s="85"/>
      <c r="H116" s="56">
        <f>H115+F116-G116</f>
        <v>2751709.880000001</v>
      </c>
      <c r="I116" s="92"/>
      <c r="J116" s="39"/>
      <c r="K116" s="39"/>
      <c r="L116" s="39"/>
      <c r="M116" s="39"/>
      <c r="N116" s="39"/>
      <c r="O116" s="39"/>
    </row>
    <row r="117" spans="1:15" s="49" customFormat="1" ht="12.75">
      <c r="A117" s="86"/>
      <c r="B117" s="86"/>
      <c r="C117" s="87"/>
      <c r="D117" s="55"/>
      <c r="E117" s="88"/>
      <c r="F117" s="56"/>
      <c r="G117" s="85"/>
      <c r="H117" s="56">
        <f>H116+F117-G117</f>
        <v>2751709.880000001</v>
      </c>
      <c r="I117" s="92"/>
      <c r="J117" s="39"/>
      <c r="K117" s="39"/>
      <c r="L117" s="39"/>
      <c r="M117" s="39"/>
      <c r="N117" s="39"/>
      <c r="O117" s="39"/>
    </row>
    <row r="118" spans="1:15" s="49" customFormat="1" ht="12.75">
      <c r="A118" s="164" t="s">
        <v>15</v>
      </c>
      <c r="B118" s="165"/>
      <c r="C118" s="165"/>
      <c r="D118" s="165"/>
      <c r="E118" s="72">
        <f>E115+E117</f>
        <v>2751709.88</v>
      </c>
      <c r="F118" s="73"/>
      <c r="G118" s="73"/>
      <c r="H118" s="74">
        <f>H117</f>
        <v>2751709.880000001</v>
      </c>
      <c r="I118" s="101"/>
      <c r="J118" s="39"/>
      <c r="K118" s="39"/>
      <c r="L118" s="39"/>
      <c r="M118" s="39"/>
      <c r="N118" s="39"/>
      <c r="O118" s="39"/>
    </row>
    <row r="119" spans="1:9" ht="12.75">
      <c r="A119" s="53">
        <v>42338</v>
      </c>
      <c r="B119" s="79" t="s">
        <v>2378</v>
      </c>
      <c r="C119" s="54"/>
      <c r="D119" s="117" t="s">
        <v>26</v>
      </c>
      <c r="E119" s="99"/>
      <c r="F119" s="71">
        <v>3129.83</v>
      </c>
      <c r="G119" s="71"/>
      <c r="H119" s="56">
        <f>H118+F119-G119</f>
        <v>2754839.710000001</v>
      </c>
      <c r="I119" s="92"/>
    </row>
    <row r="120" spans="1:9" ht="12.75">
      <c r="A120" s="53"/>
      <c r="B120" s="79"/>
      <c r="C120" s="54"/>
      <c r="D120" s="122"/>
      <c r="E120" s="99"/>
      <c r="F120" s="71"/>
      <c r="G120" s="71"/>
      <c r="H120" s="56">
        <f>H119+F120-G120</f>
        <v>2754839.710000001</v>
      </c>
      <c r="I120" s="92"/>
    </row>
    <row r="121" spans="1:9" ht="12.75">
      <c r="A121" s="67"/>
      <c r="B121" s="79"/>
      <c r="C121" s="68"/>
      <c r="D121" s="117"/>
      <c r="E121" s="60"/>
      <c r="F121" s="71"/>
      <c r="G121" s="71"/>
      <c r="H121" s="56">
        <f>H120+F121-G121</f>
        <v>2754839.710000001</v>
      </c>
      <c r="I121" s="92"/>
    </row>
    <row r="122" spans="1:9" ht="12.75">
      <c r="A122" s="53"/>
      <c r="B122" s="79"/>
      <c r="C122" s="54"/>
      <c r="D122" s="89"/>
      <c r="E122" s="60"/>
      <c r="F122" s="71"/>
      <c r="G122" s="71"/>
      <c r="H122" s="56">
        <f>H121+F122-G122</f>
        <v>2754839.710000001</v>
      </c>
      <c r="I122" s="92"/>
    </row>
    <row r="123" spans="1:9" ht="12.75">
      <c r="A123" s="166" t="s">
        <v>2164</v>
      </c>
      <c r="B123" s="174"/>
      <c r="C123" s="167"/>
      <c r="D123" s="167"/>
      <c r="E123" s="167"/>
      <c r="F123" s="168"/>
      <c r="G123" s="168"/>
      <c r="H123" s="169"/>
      <c r="I123" s="92"/>
    </row>
    <row r="124" spans="1:15" s="49" customFormat="1" ht="12.75">
      <c r="A124" s="62"/>
      <c r="B124" s="64"/>
      <c r="C124" s="63"/>
      <c r="D124" s="64"/>
      <c r="E124" s="64" t="s">
        <v>19</v>
      </c>
      <c r="F124" s="65" t="s">
        <v>5</v>
      </c>
      <c r="G124" s="65" t="s">
        <v>6</v>
      </c>
      <c r="H124" s="66" t="s">
        <v>16</v>
      </c>
      <c r="I124" s="92"/>
      <c r="J124" s="39"/>
      <c r="K124" s="39"/>
      <c r="L124" s="39"/>
      <c r="M124" s="39"/>
      <c r="N124" s="39"/>
      <c r="O124" s="39"/>
    </row>
    <row r="125" spans="1:15" s="49" customFormat="1" ht="12.75">
      <c r="A125" s="67"/>
      <c r="B125" s="69"/>
      <c r="C125" s="68"/>
      <c r="D125" s="82"/>
      <c r="E125" s="70">
        <v>2754839.71</v>
      </c>
      <c r="F125" s="71"/>
      <c r="G125" s="71"/>
      <c r="H125" s="102">
        <f>H122</f>
        <v>2754839.710000001</v>
      </c>
      <c r="I125" s="92"/>
      <c r="J125" s="39"/>
      <c r="K125" s="39"/>
      <c r="L125" s="39"/>
      <c r="M125" s="39"/>
      <c r="N125" s="39"/>
      <c r="O125" s="39"/>
    </row>
    <row r="126" spans="1:15" s="49" customFormat="1" ht="12.75">
      <c r="A126" s="83"/>
      <c r="B126" s="83"/>
      <c r="C126" s="84"/>
      <c r="D126" s="80"/>
      <c r="E126" s="54"/>
      <c r="F126" s="96"/>
      <c r="G126" s="85"/>
      <c r="H126" s="56">
        <f>H125+F126-G126</f>
        <v>2754839.710000001</v>
      </c>
      <c r="I126" s="92"/>
      <c r="J126" s="39"/>
      <c r="K126" s="39"/>
      <c r="L126" s="39"/>
      <c r="M126" s="39"/>
      <c r="N126" s="39"/>
      <c r="O126" s="39"/>
    </row>
    <row r="127" spans="1:15" s="49" customFormat="1" ht="12.75">
      <c r="A127" s="86"/>
      <c r="B127" s="86"/>
      <c r="C127" s="87"/>
      <c r="D127" s="55"/>
      <c r="E127" s="88"/>
      <c r="F127" s="56"/>
      <c r="G127" s="85"/>
      <c r="H127" s="56">
        <f>H126+F127-G127</f>
        <v>2754839.710000001</v>
      </c>
      <c r="I127" s="92"/>
      <c r="J127" s="39"/>
      <c r="K127" s="39"/>
      <c r="L127" s="39"/>
      <c r="M127" s="39"/>
      <c r="N127" s="39"/>
      <c r="O127" s="39"/>
    </row>
    <row r="128" spans="1:15" s="49" customFormat="1" ht="12.75">
      <c r="A128" s="164" t="s">
        <v>15</v>
      </c>
      <c r="B128" s="165"/>
      <c r="C128" s="165"/>
      <c r="D128" s="165"/>
      <c r="E128" s="72">
        <f>E125+E127</f>
        <v>2754839.71</v>
      </c>
      <c r="F128" s="73"/>
      <c r="G128" s="73"/>
      <c r="H128" s="74">
        <f>H127</f>
        <v>2754839.710000001</v>
      </c>
      <c r="I128" s="101"/>
      <c r="J128" s="39"/>
      <c r="K128" s="39"/>
      <c r="L128" s="39"/>
      <c r="M128" s="39"/>
      <c r="N128" s="39"/>
      <c r="O128" s="39"/>
    </row>
    <row r="129" spans="1:9" ht="12.75">
      <c r="A129" s="53">
        <v>42369</v>
      </c>
      <c r="B129" s="79" t="s">
        <v>18</v>
      </c>
      <c r="C129" s="54"/>
      <c r="D129" s="117" t="s">
        <v>26</v>
      </c>
      <c r="E129" s="99"/>
      <c r="F129" s="71">
        <v>4320.68</v>
      </c>
      <c r="G129" s="71"/>
      <c r="H129" s="56">
        <f>H128+F129-G129</f>
        <v>2759160.390000001</v>
      </c>
      <c r="I129" s="92"/>
    </row>
    <row r="130" spans="1:9" ht="12.75">
      <c r="A130" s="53"/>
      <c r="B130" s="79"/>
      <c r="C130" s="54"/>
      <c r="D130" s="122"/>
      <c r="E130" s="99"/>
      <c r="F130" s="71"/>
      <c r="G130" s="71"/>
      <c r="H130" s="56">
        <f>H129+F130-G130</f>
        <v>2759160.390000001</v>
      </c>
      <c r="I130" s="92"/>
    </row>
    <row r="131" spans="1:9" ht="12.75">
      <c r="A131" s="67"/>
      <c r="B131" s="79"/>
      <c r="C131" s="68"/>
      <c r="D131" s="117"/>
      <c r="E131" s="60"/>
      <c r="F131" s="71"/>
      <c r="G131" s="71"/>
      <c r="H131" s="56">
        <f>H130+F131-G131</f>
        <v>2759160.390000001</v>
      </c>
      <c r="I131" s="92"/>
    </row>
    <row r="132" spans="1:9" ht="12.75">
      <c r="A132" s="53"/>
      <c r="B132" s="79"/>
      <c r="C132" s="54"/>
      <c r="D132" s="89"/>
      <c r="E132" s="60"/>
      <c r="F132" s="71"/>
      <c r="G132" s="71"/>
      <c r="H132" s="56">
        <f>H131+F132-G132</f>
        <v>2759160.390000001</v>
      </c>
      <c r="I132" s="92"/>
    </row>
    <row r="133" spans="1:9" ht="12.75">
      <c r="A133" s="166" t="s">
        <v>2403</v>
      </c>
      <c r="B133" s="174"/>
      <c r="C133" s="167"/>
      <c r="D133" s="167"/>
      <c r="E133" s="167"/>
      <c r="F133" s="168"/>
      <c r="G133" s="168"/>
      <c r="H133" s="169"/>
      <c r="I133" s="92"/>
    </row>
    <row r="134" spans="1:15" s="49" customFormat="1" ht="12.75">
      <c r="A134" s="62"/>
      <c r="B134" s="64"/>
      <c r="C134" s="63"/>
      <c r="D134" s="64"/>
      <c r="E134" s="64" t="s">
        <v>19</v>
      </c>
      <c r="F134" s="65" t="s">
        <v>5</v>
      </c>
      <c r="G134" s="65" t="s">
        <v>6</v>
      </c>
      <c r="H134" s="66" t="s">
        <v>16</v>
      </c>
      <c r="I134" s="92"/>
      <c r="J134" s="39"/>
      <c r="K134" s="39"/>
      <c r="L134" s="39"/>
      <c r="M134" s="39"/>
      <c r="N134" s="39"/>
      <c r="O134" s="39"/>
    </row>
    <row r="135" spans="1:15" s="49" customFormat="1" ht="12.75">
      <c r="A135" s="67"/>
      <c r="B135" s="69"/>
      <c r="C135" s="68"/>
      <c r="D135" s="82"/>
      <c r="E135" s="70">
        <v>2759160.39</v>
      </c>
      <c r="F135" s="71"/>
      <c r="G135" s="71"/>
      <c r="H135" s="102">
        <f>H132</f>
        <v>2759160.390000001</v>
      </c>
      <c r="I135" s="92"/>
      <c r="J135" s="39"/>
      <c r="K135" s="39"/>
      <c r="L135" s="39"/>
      <c r="M135" s="39"/>
      <c r="N135" s="39"/>
      <c r="O135" s="39"/>
    </row>
    <row r="136" spans="1:15" s="49" customFormat="1" ht="12.75">
      <c r="A136" s="83"/>
      <c r="B136" s="83"/>
      <c r="C136" s="84"/>
      <c r="D136" s="80"/>
      <c r="E136" s="54"/>
      <c r="F136" s="96"/>
      <c r="G136" s="85"/>
      <c r="H136" s="56">
        <f>H135+F136-G136</f>
        <v>2759160.390000001</v>
      </c>
      <c r="I136" s="92"/>
      <c r="J136" s="39"/>
      <c r="K136" s="39"/>
      <c r="L136" s="39"/>
      <c r="M136" s="39"/>
      <c r="N136" s="39"/>
      <c r="O136" s="39"/>
    </row>
    <row r="137" spans="1:15" s="49" customFormat="1" ht="12.75">
      <c r="A137" s="86"/>
      <c r="B137" s="86"/>
      <c r="C137" s="87"/>
      <c r="D137" s="55"/>
      <c r="E137" s="88"/>
      <c r="F137" s="56"/>
      <c r="G137" s="85"/>
      <c r="H137" s="56">
        <f>H136+F137-G137</f>
        <v>2759160.390000001</v>
      </c>
      <c r="I137" s="92"/>
      <c r="J137" s="39"/>
      <c r="K137" s="39"/>
      <c r="L137" s="39"/>
      <c r="M137" s="39"/>
      <c r="N137" s="39"/>
      <c r="O137" s="39"/>
    </row>
    <row r="138" spans="1:15" s="49" customFormat="1" ht="12.75">
      <c r="A138" s="164" t="s">
        <v>15</v>
      </c>
      <c r="B138" s="165"/>
      <c r="C138" s="165"/>
      <c r="D138" s="165"/>
      <c r="E138" s="72">
        <f>E135+E137</f>
        <v>2759160.39</v>
      </c>
      <c r="F138" s="73"/>
      <c r="G138" s="73"/>
      <c r="H138" s="74">
        <f>H137</f>
        <v>2759160.390000001</v>
      </c>
      <c r="I138" s="101"/>
      <c r="J138" s="39"/>
      <c r="K138" s="39"/>
      <c r="L138" s="39"/>
      <c r="M138" s="39"/>
      <c r="N138" s="39"/>
      <c r="O138" s="39"/>
    </row>
    <row r="139" spans="1:15" s="49" customFormat="1" ht="12.75" customHeight="1">
      <c r="A139" s="92"/>
      <c r="B139" s="92"/>
      <c r="C139" s="92"/>
      <c r="D139" s="92"/>
      <c r="E139" s="92"/>
      <c r="F139" s="93"/>
      <c r="G139" s="93"/>
      <c r="H139" s="93"/>
      <c r="I139" s="92"/>
      <c r="J139" s="39"/>
      <c r="K139" s="39"/>
      <c r="L139" s="39"/>
      <c r="M139" s="39"/>
      <c r="N139" s="39"/>
      <c r="O139" s="39"/>
    </row>
    <row r="140" spans="1:9" ht="12.75">
      <c r="A140" s="92"/>
      <c r="B140" s="92"/>
      <c r="C140" s="92"/>
      <c r="D140" s="92"/>
      <c r="E140" s="92"/>
      <c r="F140" s="93"/>
      <c r="G140" s="93"/>
      <c r="H140" s="93"/>
      <c r="I140" s="92"/>
    </row>
    <row r="141" spans="1:9" ht="12.75">
      <c r="A141" s="92"/>
      <c r="B141" s="92"/>
      <c r="C141" s="92"/>
      <c r="D141" s="92"/>
      <c r="E141" s="92"/>
      <c r="F141" s="93"/>
      <c r="G141" s="93"/>
      <c r="H141" s="93"/>
      <c r="I141" s="92"/>
    </row>
    <row r="142" spans="1:9" ht="12.75">
      <c r="A142" s="92"/>
      <c r="B142" s="92"/>
      <c r="C142" s="92"/>
      <c r="D142" s="92"/>
      <c r="E142" s="92"/>
      <c r="F142" s="93"/>
      <c r="G142" s="93"/>
      <c r="H142" s="93"/>
      <c r="I142" s="92"/>
    </row>
    <row r="143" spans="1:9" ht="12.75">
      <c r="A143" s="92"/>
      <c r="B143" s="92"/>
      <c r="C143" s="92"/>
      <c r="D143" s="92"/>
      <c r="E143" s="92"/>
      <c r="F143" s="93"/>
      <c r="G143" s="93"/>
      <c r="H143" s="93"/>
      <c r="I143" s="92"/>
    </row>
    <row r="144" spans="6:8" s="92" customFormat="1" ht="12.75">
      <c r="F144" s="93"/>
      <c r="G144" s="93"/>
      <c r="H144" s="93"/>
    </row>
    <row r="145" spans="6:8" s="92" customFormat="1" ht="12.75">
      <c r="F145" s="93"/>
      <c r="G145" s="93"/>
      <c r="H145" s="93"/>
    </row>
    <row r="146" spans="6:8" s="92" customFormat="1" ht="12.75">
      <c r="F146" s="93"/>
      <c r="G146" s="93"/>
      <c r="H146" s="93"/>
    </row>
    <row r="147" spans="6:8" s="92" customFormat="1" ht="12.75">
      <c r="F147" s="93"/>
      <c r="G147" s="93"/>
      <c r="H147" s="93"/>
    </row>
    <row r="148" spans="6:8" s="92" customFormat="1" ht="12.75">
      <c r="F148" s="93"/>
      <c r="G148" s="93"/>
      <c r="H148" s="93"/>
    </row>
    <row r="149" spans="6:8" s="92" customFormat="1" ht="12.75">
      <c r="F149" s="93"/>
      <c r="G149" s="93"/>
      <c r="H149" s="93"/>
    </row>
    <row r="150" spans="6:8" s="92" customFormat="1" ht="12.75">
      <c r="F150" s="93"/>
      <c r="G150" s="93"/>
      <c r="H150" s="93"/>
    </row>
    <row r="151" spans="6:8" s="92" customFormat="1" ht="12.75">
      <c r="F151" s="93"/>
      <c r="G151" s="93"/>
      <c r="H151" s="93"/>
    </row>
    <row r="152" spans="6:8" s="92" customFormat="1" ht="12.75">
      <c r="F152" s="93"/>
      <c r="G152" s="93"/>
      <c r="H152" s="93"/>
    </row>
    <row r="153" spans="6:8" s="92" customFormat="1" ht="12.75">
      <c r="F153" s="93"/>
      <c r="G153" s="93"/>
      <c r="H153" s="93"/>
    </row>
    <row r="154" spans="6:8" s="92" customFormat="1" ht="12.75">
      <c r="F154" s="93"/>
      <c r="G154" s="93"/>
      <c r="H154" s="93"/>
    </row>
    <row r="155" spans="6:8" s="92" customFormat="1" ht="12.75">
      <c r="F155" s="93"/>
      <c r="G155" s="93"/>
      <c r="H155" s="93"/>
    </row>
    <row r="156" spans="6:8" s="92" customFormat="1" ht="12.75">
      <c r="F156" s="93"/>
      <c r="G156" s="93"/>
      <c r="H156" s="93"/>
    </row>
    <row r="157" spans="6:8" s="92" customFormat="1" ht="12.75">
      <c r="F157" s="93"/>
      <c r="G157" s="93"/>
      <c r="H157" s="93"/>
    </row>
    <row r="158" spans="6:8" s="92" customFormat="1" ht="12.75">
      <c r="F158" s="93"/>
      <c r="G158" s="93"/>
      <c r="H158" s="93"/>
    </row>
    <row r="159" spans="6:8" s="92" customFormat="1" ht="12.75">
      <c r="F159" s="93"/>
      <c r="G159" s="93"/>
      <c r="H159" s="93"/>
    </row>
    <row r="160" spans="6:8" s="92" customFormat="1" ht="12.75">
      <c r="F160" s="93"/>
      <c r="G160" s="93"/>
      <c r="H160" s="93"/>
    </row>
    <row r="161" spans="6:8" s="92" customFormat="1" ht="12.75">
      <c r="F161" s="93"/>
      <c r="G161" s="93"/>
      <c r="H161" s="93"/>
    </row>
    <row r="162" spans="6:8" s="92" customFormat="1" ht="12.75">
      <c r="F162" s="93"/>
      <c r="G162" s="93"/>
      <c r="H162" s="93"/>
    </row>
    <row r="163" spans="6:8" s="92" customFormat="1" ht="12.75">
      <c r="F163" s="93"/>
      <c r="G163" s="93"/>
      <c r="H163" s="93"/>
    </row>
    <row r="164" spans="6:8" s="92" customFormat="1" ht="12.75">
      <c r="F164" s="93"/>
      <c r="G164" s="93"/>
      <c r="H164" s="93"/>
    </row>
    <row r="165" spans="6:8" s="92" customFormat="1" ht="12.75">
      <c r="F165" s="93"/>
      <c r="G165" s="93"/>
      <c r="H165" s="93"/>
    </row>
    <row r="166" spans="6:8" s="92" customFormat="1" ht="12.75">
      <c r="F166" s="93"/>
      <c r="G166" s="93"/>
      <c r="H166" s="93"/>
    </row>
    <row r="167" spans="6:8" s="92" customFormat="1" ht="12.75">
      <c r="F167" s="93"/>
      <c r="G167" s="93"/>
      <c r="H167" s="93"/>
    </row>
    <row r="168" spans="6:8" s="92" customFormat="1" ht="12.75">
      <c r="F168" s="93"/>
      <c r="G168" s="93"/>
      <c r="H168" s="93"/>
    </row>
    <row r="169" spans="6:8" s="92" customFormat="1" ht="12.75">
      <c r="F169" s="93"/>
      <c r="G169" s="93"/>
      <c r="H169" s="93"/>
    </row>
    <row r="170" spans="6:8" s="92" customFormat="1" ht="12.75">
      <c r="F170" s="93"/>
      <c r="G170" s="93"/>
      <c r="H170" s="93"/>
    </row>
    <row r="171" spans="6:8" s="92" customFormat="1" ht="12.75">
      <c r="F171" s="93"/>
      <c r="G171" s="93"/>
      <c r="H171" s="93"/>
    </row>
    <row r="172" spans="6:8" s="92" customFormat="1" ht="12.75">
      <c r="F172" s="93"/>
      <c r="G172" s="93"/>
      <c r="H172" s="93"/>
    </row>
    <row r="173" spans="6:8" s="92" customFormat="1" ht="12.75">
      <c r="F173" s="93"/>
      <c r="G173" s="93"/>
      <c r="H173" s="93"/>
    </row>
    <row r="174" spans="6:8" s="92" customFormat="1" ht="12.75">
      <c r="F174" s="93"/>
      <c r="G174" s="93"/>
      <c r="H174" s="93"/>
    </row>
    <row r="175" spans="6:8" s="92" customFormat="1" ht="12.75">
      <c r="F175" s="93"/>
      <c r="G175" s="93"/>
      <c r="H175" s="93"/>
    </row>
    <row r="176" spans="6:8" s="92" customFormat="1" ht="12.75">
      <c r="F176" s="93"/>
      <c r="G176" s="93"/>
      <c r="H176" s="93"/>
    </row>
    <row r="177" spans="6:8" s="92" customFormat="1" ht="12.75">
      <c r="F177" s="93"/>
      <c r="G177" s="93"/>
      <c r="H177" s="93"/>
    </row>
    <row r="178" spans="6:8" s="92" customFormat="1" ht="12.75">
      <c r="F178" s="93"/>
      <c r="G178" s="93"/>
      <c r="H178" s="93"/>
    </row>
    <row r="179" spans="6:8" s="92" customFormat="1" ht="12.75">
      <c r="F179" s="93"/>
      <c r="G179" s="93"/>
      <c r="H179" s="93"/>
    </row>
    <row r="180" spans="6:8" s="92" customFormat="1" ht="12.75">
      <c r="F180" s="93"/>
      <c r="G180" s="93"/>
      <c r="H180" s="93"/>
    </row>
    <row r="181" spans="6:8" s="92" customFormat="1" ht="12.75">
      <c r="F181" s="93"/>
      <c r="G181" s="93"/>
      <c r="H181" s="93"/>
    </row>
    <row r="182" spans="6:8" s="92" customFormat="1" ht="12.75">
      <c r="F182" s="93"/>
      <c r="G182" s="93"/>
      <c r="H182" s="93"/>
    </row>
    <row r="183" spans="6:8" s="92" customFormat="1" ht="12.75">
      <c r="F183" s="93"/>
      <c r="G183" s="93"/>
      <c r="H183" s="93"/>
    </row>
    <row r="184" spans="6:8" s="92" customFormat="1" ht="12.75">
      <c r="F184" s="93"/>
      <c r="G184" s="93"/>
      <c r="H184" s="93"/>
    </row>
    <row r="185" spans="6:8" s="92" customFormat="1" ht="12.75">
      <c r="F185" s="93"/>
      <c r="G185" s="93"/>
      <c r="H185" s="93"/>
    </row>
    <row r="186" spans="6:8" s="92" customFormat="1" ht="12.75">
      <c r="F186" s="93"/>
      <c r="G186" s="93"/>
      <c r="H186" s="93"/>
    </row>
    <row r="187" spans="6:8" s="92" customFormat="1" ht="12.75">
      <c r="F187" s="93"/>
      <c r="G187" s="93"/>
      <c r="H187" s="93"/>
    </row>
    <row r="188" spans="6:8" s="92" customFormat="1" ht="12.75">
      <c r="F188" s="93"/>
      <c r="G188" s="93"/>
      <c r="H188" s="93"/>
    </row>
    <row r="189" spans="6:8" s="92" customFormat="1" ht="12.75">
      <c r="F189" s="93"/>
      <c r="G189" s="93"/>
      <c r="H189" s="93"/>
    </row>
    <row r="190" spans="6:8" s="92" customFormat="1" ht="12.75">
      <c r="F190" s="93"/>
      <c r="G190" s="93"/>
      <c r="H190" s="93"/>
    </row>
    <row r="191" spans="6:8" s="92" customFormat="1" ht="12.75">
      <c r="F191" s="93"/>
      <c r="G191" s="93"/>
      <c r="H191" s="93"/>
    </row>
    <row r="192" spans="6:8" s="92" customFormat="1" ht="12.75">
      <c r="F192" s="93"/>
      <c r="G192" s="93"/>
      <c r="H192" s="93"/>
    </row>
    <row r="193" spans="6:8" s="92" customFormat="1" ht="12.75">
      <c r="F193" s="93"/>
      <c r="G193" s="93"/>
      <c r="H193" s="93"/>
    </row>
    <row r="194" spans="6:8" s="92" customFormat="1" ht="12.75">
      <c r="F194" s="93"/>
      <c r="G194" s="93"/>
      <c r="H194" s="93"/>
    </row>
    <row r="195" spans="6:8" s="92" customFormat="1" ht="12.75">
      <c r="F195" s="93"/>
      <c r="G195" s="93"/>
      <c r="H195" s="93"/>
    </row>
    <row r="196" spans="6:8" s="92" customFormat="1" ht="12.75">
      <c r="F196" s="93"/>
      <c r="G196" s="93"/>
      <c r="H196" s="93"/>
    </row>
    <row r="197" spans="6:8" s="92" customFormat="1" ht="12.75">
      <c r="F197" s="93"/>
      <c r="G197" s="93"/>
      <c r="H197" s="93"/>
    </row>
    <row r="198" spans="6:8" s="92" customFormat="1" ht="12.75">
      <c r="F198" s="93"/>
      <c r="G198" s="93"/>
      <c r="H198" s="93"/>
    </row>
    <row r="199" spans="6:8" s="92" customFormat="1" ht="12.75">
      <c r="F199" s="93"/>
      <c r="G199" s="93"/>
      <c r="H199" s="93"/>
    </row>
    <row r="200" spans="6:8" s="92" customFormat="1" ht="12.75">
      <c r="F200" s="93"/>
      <c r="G200" s="93"/>
      <c r="H200" s="93"/>
    </row>
    <row r="201" spans="6:8" s="92" customFormat="1" ht="12.75">
      <c r="F201" s="93"/>
      <c r="G201" s="93"/>
      <c r="H201" s="93"/>
    </row>
  </sheetData>
  <sheetProtection/>
  <mergeCells count="30">
    <mergeCell ref="A133:H133"/>
    <mergeCell ref="A138:D138"/>
    <mergeCell ref="A113:H113"/>
    <mergeCell ref="A128:D128"/>
    <mergeCell ref="A118:D118"/>
    <mergeCell ref="A123:H123"/>
    <mergeCell ref="A68:D68"/>
    <mergeCell ref="A53:H53"/>
    <mergeCell ref="A93:H93"/>
    <mergeCell ref="A108:D108"/>
    <mergeCell ref="A98:D98"/>
    <mergeCell ref="A103:H103"/>
    <mergeCell ref="A28:D28"/>
    <mergeCell ref="A18:D18"/>
    <mergeCell ref="A48:D48"/>
    <mergeCell ref="A58:D58"/>
    <mergeCell ref="A73:H73"/>
    <mergeCell ref="A88:D88"/>
    <mergeCell ref="A78:D78"/>
    <mergeCell ref="A83:H83"/>
    <mergeCell ref="A1:H1"/>
    <mergeCell ref="A2:H2"/>
    <mergeCell ref="A3:H3"/>
    <mergeCell ref="A4:H4"/>
    <mergeCell ref="A23:H23"/>
    <mergeCell ref="A63:H63"/>
    <mergeCell ref="A13:H13"/>
    <mergeCell ref="A33:H33"/>
    <mergeCell ref="A38:D38"/>
    <mergeCell ref="A43:H43"/>
  </mergeCells>
  <printOptions/>
  <pageMargins left="0.75" right="0.75" top="1" bottom="1" header="0" footer="0"/>
  <pageSetup horizontalDpi="600" verticalDpi="600" orientation="landscape" paperSize="5" r:id="rId2"/>
  <drawing r:id="rId1"/>
</worksheet>
</file>

<file path=xl/worksheets/sheet4.xml><?xml version="1.0" encoding="utf-8"?>
<worksheet xmlns="http://schemas.openxmlformats.org/spreadsheetml/2006/main" xmlns:r="http://schemas.openxmlformats.org/officeDocument/2006/relationships">
  <dimension ref="A1:O143"/>
  <sheetViews>
    <sheetView zoomScalePageLayoutView="0" workbookViewId="0" topLeftCell="A127">
      <selection activeCell="A129" sqref="A129"/>
    </sheetView>
  </sheetViews>
  <sheetFormatPr defaultColWidth="11.421875" defaultRowHeight="12.75"/>
  <cols>
    <col min="1" max="1" width="11.421875" style="39" customWidth="1"/>
    <col min="2" max="2" width="4.421875" style="39" customWidth="1"/>
    <col min="3" max="3" width="16.7109375" style="39" customWidth="1"/>
    <col min="4" max="4" width="33.7109375" style="39" customWidth="1"/>
    <col min="5" max="5" width="44.7109375" style="39" customWidth="1"/>
    <col min="6" max="6" width="13.8515625" style="48" customWidth="1"/>
    <col min="7" max="7" width="16.57421875" style="48" customWidth="1"/>
    <col min="8" max="8" width="18.57421875" style="48" customWidth="1"/>
    <col min="9" max="9" width="11.7109375" style="49" bestFit="1" customWidth="1"/>
    <col min="10" max="10" width="12.8515625" style="39" bestFit="1" customWidth="1"/>
    <col min="11" max="16384" width="11.421875" style="39" customWidth="1"/>
  </cols>
  <sheetData>
    <row r="1" spans="1:15" ht="15">
      <c r="A1" s="170" t="s">
        <v>9</v>
      </c>
      <c r="B1" s="170"/>
      <c r="C1" s="170"/>
      <c r="D1" s="170"/>
      <c r="E1" s="170"/>
      <c r="F1" s="170"/>
      <c r="G1" s="170"/>
      <c r="H1" s="170"/>
      <c r="I1" s="37"/>
      <c r="J1" s="38"/>
      <c r="K1" s="38"/>
      <c r="L1" s="38"/>
      <c r="M1" s="38"/>
      <c r="N1" s="38"/>
      <c r="O1" s="38"/>
    </row>
    <row r="2" spans="1:15" ht="12.75">
      <c r="A2" s="171" t="s">
        <v>10</v>
      </c>
      <c r="B2" s="171"/>
      <c r="C2" s="171"/>
      <c r="D2" s="171"/>
      <c r="E2" s="171"/>
      <c r="F2" s="171"/>
      <c r="G2" s="171"/>
      <c r="H2" s="171"/>
      <c r="I2" s="40"/>
      <c r="J2" s="41"/>
      <c r="K2" s="41"/>
      <c r="L2" s="41"/>
      <c r="M2" s="41"/>
      <c r="N2" s="41"/>
      <c r="O2" s="41"/>
    </row>
    <row r="3" spans="1:15" ht="12.75">
      <c r="A3" s="172" t="s">
        <v>13</v>
      </c>
      <c r="B3" s="172"/>
      <c r="C3" s="172"/>
      <c r="D3" s="172"/>
      <c r="E3" s="172"/>
      <c r="F3" s="172"/>
      <c r="G3" s="172"/>
      <c r="H3" s="172"/>
      <c r="I3" s="42"/>
      <c r="J3" s="43"/>
      <c r="K3" s="43"/>
      <c r="L3" s="43"/>
      <c r="M3" s="43"/>
      <c r="N3" s="43"/>
      <c r="O3" s="43"/>
    </row>
    <row r="4" spans="1:15" ht="12.75">
      <c r="A4" s="173" t="s">
        <v>266</v>
      </c>
      <c r="B4" s="173"/>
      <c r="C4" s="173"/>
      <c r="D4" s="173"/>
      <c r="E4" s="173"/>
      <c r="F4" s="173"/>
      <c r="G4" s="173"/>
      <c r="H4" s="173"/>
      <c r="I4" s="44"/>
      <c r="J4" s="45"/>
      <c r="K4" s="45"/>
      <c r="L4" s="45"/>
      <c r="M4" s="45"/>
      <c r="N4" s="45"/>
      <c r="O4" s="45"/>
    </row>
    <row r="5" ht="12.75"/>
    <row r="6" ht="12.75"/>
    <row r="7" spans="1:4" ht="13.5" thickBot="1">
      <c r="A7" s="46" t="s">
        <v>67</v>
      </c>
      <c r="B7" s="46"/>
      <c r="D7" s="46" t="s">
        <v>11</v>
      </c>
    </row>
    <row r="8" spans="1:8" ht="22.5">
      <c r="A8" s="50" t="s">
        <v>8</v>
      </c>
      <c r="B8" s="50"/>
      <c r="C8" s="95" t="s">
        <v>57</v>
      </c>
      <c r="D8" s="78" t="s">
        <v>3</v>
      </c>
      <c r="E8" s="50" t="s">
        <v>4</v>
      </c>
      <c r="F8" s="51" t="s">
        <v>5</v>
      </c>
      <c r="G8" s="51" t="s">
        <v>6</v>
      </c>
      <c r="H8" s="52" t="s">
        <v>7</v>
      </c>
    </row>
    <row r="9" spans="1:9" ht="12.75">
      <c r="A9" s="53"/>
      <c r="B9" s="79"/>
      <c r="C9" s="116"/>
      <c r="D9" s="89"/>
      <c r="E9" s="60"/>
      <c r="F9" s="71"/>
      <c r="G9" s="71"/>
      <c r="H9" s="56">
        <f>114545.47+F9-G9</f>
        <v>114545.47</v>
      </c>
      <c r="I9" s="92"/>
    </row>
    <row r="10" spans="1:9" ht="12.75">
      <c r="A10" s="53"/>
      <c r="B10" s="79"/>
      <c r="C10" s="114"/>
      <c r="D10" s="89"/>
      <c r="E10" s="60"/>
      <c r="F10" s="71"/>
      <c r="G10" s="71"/>
      <c r="H10" s="56">
        <f>H9+F10-G10</f>
        <v>114545.47</v>
      </c>
      <c r="I10" s="92"/>
    </row>
    <row r="11" spans="1:9" ht="12.75">
      <c r="A11" s="67"/>
      <c r="B11" s="79"/>
      <c r="C11" s="68"/>
      <c r="D11" s="89"/>
      <c r="E11" s="60"/>
      <c r="F11" s="71"/>
      <c r="G11" s="71"/>
      <c r="H11" s="56">
        <f>H10+F11-G11</f>
        <v>114545.47</v>
      </c>
      <c r="I11" s="92"/>
    </row>
    <row r="12" spans="1:9" ht="12.75">
      <c r="A12" s="53"/>
      <c r="B12" s="79"/>
      <c r="C12" s="54"/>
      <c r="D12" s="89"/>
      <c r="E12" s="60"/>
      <c r="F12" s="71"/>
      <c r="G12" s="71"/>
      <c r="H12" s="56">
        <f>H11+F12-G12</f>
        <v>114545.47</v>
      </c>
      <c r="I12" s="92"/>
    </row>
    <row r="13" spans="1:9" ht="12.75">
      <c r="A13" s="166" t="s">
        <v>82</v>
      </c>
      <c r="B13" s="174"/>
      <c r="C13" s="167"/>
      <c r="D13" s="167"/>
      <c r="E13" s="167"/>
      <c r="F13" s="168"/>
      <c r="G13" s="168"/>
      <c r="H13" s="169"/>
      <c r="I13" s="92"/>
    </row>
    <row r="14" spans="1:15" s="49" customFormat="1" ht="12.75">
      <c r="A14" s="62"/>
      <c r="B14" s="64"/>
      <c r="C14" s="63"/>
      <c r="D14" s="64"/>
      <c r="E14" s="64" t="s">
        <v>19</v>
      </c>
      <c r="F14" s="65" t="s">
        <v>5</v>
      </c>
      <c r="G14" s="65" t="s">
        <v>6</v>
      </c>
      <c r="H14" s="66" t="s">
        <v>16</v>
      </c>
      <c r="I14" s="92"/>
      <c r="J14" s="39"/>
      <c r="K14" s="39"/>
      <c r="L14" s="39"/>
      <c r="M14" s="39"/>
      <c r="N14" s="39"/>
      <c r="O14" s="39"/>
    </row>
    <row r="15" spans="1:15" s="49" customFormat="1" ht="12.75">
      <c r="A15" s="67"/>
      <c r="B15" s="69"/>
      <c r="C15" s="68"/>
      <c r="D15" s="82"/>
      <c r="E15" s="70">
        <v>114545.47</v>
      </c>
      <c r="F15" s="71"/>
      <c r="G15" s="71"/>
      <c r="H15" s="102">
        <f>H12</f>
        <v>114545.47</v>
      </c>
      <c r="I15" s="92"/>
      <c r="J15" s="39"/>
      <c r="K15" s="39"/>
      <c r="L15" s="39"/>
      <c r="M15" s="39"/>
      <c r="N15" s="39"/>
      <c r="O15" s="39"/>
    </row>
    <row r="16" spans="1:15" s="49" customFormat="1" ht="12.75">
      <c r="A16" s="83"/>
      <c r="B16" s="83"/>
      <c r="C16" s="84"/>
      <c r="D16" s="80"/>
      <c r="E16" s="54"/>
      <c r="F16" s="56"/>
      <c r="G16" s="85"/>
      <c r="H16" s="56">
        <f>H15+F16-G16</f>
        <v>114545.47</v>
      </c>
      <c r="I16" s="92"/>
      <c r="J16" s="39"/>
      <c r="K16" s="39"/>
      <c r="L16" s="39"/>
      <c r="M16" s="39"/>
      <c r="N16" s="39"/>
      <c r="O16" s="39"/>
    </row>
    <row r="17" spans="1:15" s="49" customFormat="1" ht="12.75">
      <c r="A17" s="86"/>
      <c r="B17" s="86"/>
      <c r="C17" s="87"/>
      <c r="D17" s="55"/>
      <c r="E17" s="88"/>
      <c r="F17" s="56"/>
      <c r="G17" s="85"/>
      <c r="H17" s="56">
        <f>H16+F17-G17</f>
        <v>114545.47</v>
      </c>
      <c r="I17" s="92"/>
      <c r="J17" s="39"/>
      <c r="K17" s="39"/>
      <c r="L17" s="39"/>
      <c r="M17" s="39"/>
      <c r="N17" s="39"/>
      <c r="O17" s="39"/>
    </row>
    <row r="18" spans="1:15" s="49" customFormat="1" ht="12.75">
      <c r="A18" s="164" t="s">
        <v>15</v>
      </c>
      <c r="B18" s="165"/>
      <c r="C18" s="165"/>
      <c r="D18" s="165"/>
      <c r="E18" s="72">
        <f>E15+E17</f>
        <v>114545.47</v>
      </c>
      <c r="F18" s="73"/>
      <c r="G18" s="73"/>
      <c r="H18" s="74">
        <f>H16</f>
        <v>114545.47</v>
      </c>
      <c r="I18" s="101"/>
      <c r="J18" s="39"/>
      <c r="K18" s="39"/>
      <c r="L18" s="39"/>
      <c r="M18" s="39"/>
      <c r="N18" s="39"/>
      <c r="O18" s="39"/>
    </row>
    <row r="19" spans="1:9" ht="12.75">
      <c r="A19" s="53"/>
      <c r="B19" s="79"/>
      <c r="C19" s="116"/>
      <c r="D19" s="89"/>
      <c r="E19" s="60"/>
      <c r="F19" s="71"/>
      <c r="G19" s="71"/>
      <c r="H19" s="56">
        <f>H18+F19-G19</f>
        <v>114545.47</v>
      </c>
      <c r="I19" s="92"/>
    </row>
    <row r="20" spans="1:9" ht="12.75">
      <c r="A20" s="53"/>
      <c r="B20" s="79"/>
      <c r="C20" s="114"/>
      <c r="D20" s="89"/>
      <c r="E20" s="60"/>
      <c r="F20" s="71"/>
      <c r="G20" s="71"/>
      <c r="H20" s="56">
        <f>H19+F20-G20</f>
        <v>114545.47</v>
      </c>
      <c r="I20" s="92"/>
    </row>
    <row r="21" spans="1:9" ht="12.75">
      <c r="A21" s="67"/>
      <c r="B21" s="79"/>
      <c r="C21" s="68"/>
      <c r="D21" s="89"/>
      <c r="E21" s="60"/>
      <c r="F21" s="71"/>
      <c r="G21" s="71"/>
      <c r="H21" s="56">
        <f>H20+F21-G21</f>
        <v>114545.47</v>
      </c>
      <c r="I21" s="92"/>
    </row>
    <row r="22" spans="1:9" ht="12.75">
      <c r="A22" s="53"/>
      <c r="B22" s="79"/>
      <c r="C22" s="54"/>
      <c r="D22" s="89"/>
      <c r="E22" s="60"/>
      <c r="F22" s="71"/>
      <c r="G22" s="71"/>
      <c r="H22" s="56">
        <f>H21+F22-G22</f>
        <v>114545.47</v>
      </c>
      <c r="I22" s="92"/>
    </row>
    <row r="23" spans="1:9" ht="12.75">
      <c r="A23" s="166" t="s">
        <v>267</v>
      </c>
      <c r="B23" s="174"/>
      <c r="C23" s="167"/>
      <c r="D23" s="167"/>
      <c r="E23" s="167"/>
      <c r="F23" s="168"/>
      <c r="G23" s="168"/>
      <c r="H23" s="169"/>
      <c r="I23" s="92"/>
    </row>
    <row r="24" spans="1:15" s="49" customFormat="1" ht="12.75">
      <c r="A24" s="62"/>
      <c r="B24" s="64"/>
      <c r="C24" s="63"/>
      <c r="D24" s="64"/>
      <c r="E24" s="64" t="s">
        <v>19</v>
      </c>
      <c r="F24" s="65" t="s">
        <v>5</v>
      </c>
      <c r="G24" s="65" t="s">
        <v>6</v>
      </c>
      <c r="H24" s="66" t="s">
        <v>16</v>
      </c>
      <c r="I24" s="92"/>
      <c r="J24" s="39"/>
      <c r="K24" s="39"/>
      <c r="L24" s="39"/>
      <c r="M24" s="39"/>
      <c r="N24" s="39"/>
      <c r="O24" s="39"/>
    </row>
    <row r="25" spans="1:15" s="49" customFormat="1" ht="12.75">
      <c r="A25" s="67"/>
      <c r="B25" s="69"/>
      <c r="C25" s="68"/>
      <c r="D25" s="82"/>
      <c r="E25" s="70">
        <v>114545.47</v>
      </c>
      <c r="F25" s="71"/>
      <c r="G25" s="71"/>
      <c r="H25" s="102">
        <f>H22</f>
        <v>114545.47</v>
      </c>
      <c r="I25" s="92"/>
      <c r="J25" s="39"/>
      <c r="K25" s="39"/>
      <c r="L25" s="39"/>
      <c r="M25" s="39"/>
      <c r="N25" s="39"/>
      <c r="O25" s="39"/>
    </row>
    <row r="26" spans="1:15" s="49" customFormat="1" ht="12.75">
      <c r="A26" s="83"/>
      <c r="B26" s="83"/>
      <c r="C26" s="84"/>
      <c r="D26" s="80"/>
      <c r="E26" s="54"/>
      <c r="F26" s="56"/>
      <c r="G26" s="85"/>
      <c r="H26" s="56">
        <f>H25+F26-G26</f>
        <v>114545.47</v>
      </c>
      <c r="I26" s="92"/>
      <c r="J26" s="39"/>
      <c r="K26" s="39"/>
      <c r="L26" s="39"/>
      <c r="M26" s="39"/>
      <c r="N26" s="39"/>
      <c r="O26" s="39"/>
    </row>
    <row r="27" spans="1:15" s="49" customFormat="1" ht="12.75">
      <c r="A27" s="86"/>
      <c r="B27" s="86"/>
      <c r="C27" s="87"/>
      <c r="D27" s="55"/>
      <c r="E27" s="88"/>
      <c r="F27" s="56"/>
      <c r="G27" s="85"/>
      <c r="H27" s="56">
        <f>H26+F27-G27</f>
        <v>114545.47</v>
      </c>
      <c r="I27" s="92"/>
      <c r="J27" s="39"/>
      <c r="K27" s="39"/>
      <c r="L27" s="39"/>
      <c r="M27" s="39"/>
      <c r="N27" s="39"/>
      <c r="O27" s="39"/>
    </row>
    <row r="28" spans="1:15" s="49" customFormat="1" ht="12.75">
      <c r="A28" s="164" t="s">
        <v>15</v>
      </c>
      <c r="B28" s="165"/>
      <c r="C28" s="165"/>
      <c r="D28" s="165"/>
      <c r="E28" s="72">
        <f>E25+E27</f>
        <v>114545.47</v>
      </c>
      <c r="F28" s="73"/>
      <c r="G28" s="73"/>
      <c r="H28" s="74">
        <f>H26</f>
        <v>114545.47</v>
      </c>
      <c r="I28" s="101"/>
      <c r="J28" s="39"/>
      <c r="K28" s="39"/>
      <c r="L28" s="39"/>
      <c r="M28" s="39"/>
      <c r="N28" s="39"/>
      <c r="O28" s="39"/>
    </row>
    <row r="29" spans="1:9" ht="12.75">
      <c r="A29" s="53"/>
      <c r="B29" s="79"/>
      <c r="C29" s="116"/>
      <c r="D29" s="89"/>
      <c r="E29" s="60"/>
      <c r="F29" s="71"/>
      <c r="G29" s="71"/>
      <c r="H29" s="56">
        <f>H28+F29-G29</f>
        <v>114545.47</v>
      </c>
      <c r="I29" s="92"/>
    </row>
    <row r="30" spans="1:9" ht="12.75">
      <c r="A30" s="53"/>
      <c r="B30" s="79"/>
      <c r="C30" s="114"/>
      <c r="D30" s="89"/>
      <c r="E30" s="60"/>
      <c r="F30" s="71"/>
      <c r="G30" s="71"/>
      <c r="H30" s="56">
        <f>H29+F30-G30</f>
        <v>114545.47</v>
      </c>
      <c r="I30" s="92"/>
    </row>
    <row r="31" spans="1:9" ht="12.75">
      <c r="A31" s="67"/>
      <c r="B31" s="79"/>
      <c r="C31" s="68"/>
      <c r="D31" s="89"/>
      <c r="E31" s="60"/>
      <c r="F31" s="71"/>
      <c r="G31" s="71"/>
      <c r="H31" s="56">
        <f>H30+F31-G31</f>
        <v>114545.47</v>
      </c>
      <c r="I31" s="92"/>
    </row>
    <row r="32" spans="1:9" ht="12.75">
      <c r="A32" s="53"/>
      <c r="B32" s="79"/>
      <c r="C32" s="54"/>
      <c r="D32" s="89"/>
      <c r="E32" s="60"/>
      <c r="F32" s="71"/>
      <c r="G32" s="71"/>
      <c r="H32" s="56">
        <f>H31+F32-G32</f>
        <v>114545.47</v>
      </c>
      <c r="I32" s="92"/>
    </row>
    <row r="33" spans="1:9" ht="12.75">
      <c r="A33" s="166" t="s">
        <v>404</v>
      </c>
      <c r="B33" s="174"/>
      <c r="C33" s="167"/>
      <c r="D33" s="167"/>
      <c r="E33" s="167"/>
      <c r="F33" s="168"/>
      <c r="G33" s="168"/>
      <c r="H33" s="169"/>
      <c r="I33" s="92"/>
    </row>
    <row r="34" spans="1:15" s="49" customFormat="1" ht="12.75">
      <c r="A34" s="62"/>
      <c r="B34" s="64"/>
      <c r="C34" s="63"/>
      <c r="D34" s="64"/>
      <c r="E34" s="64" t="s">
        <v>19</v>
      </c>
      <c r="F34" s="65" t="s">
        <v>5</v>
      </c>
      <c r="G34" s="65" t="s">
        <v>6</v>
      </c>
      <c r="H34" s="66" t="s">
        <v>16</v>
      </c>
      <c r="I34" s="92"/>
      <c r="J34" s="39"/>
      <c r="K34" s="39"/>
      <c r="L34" s="39"/>
      <c r="M34" s="39"/>
      <c r="N34" s="39"/>
      <c r="O34" s="39"/>
    </row>
    <row r="35" spans="1:15" s="49" customFormat="1" ht="12.75">
      <c r="A35" s="67"/>
      <c r="B35" s="69"/>
      <c r="C35" s="68"/>
      <c r="D35" s="82"/>
      <c r="E35" s="70">
        <v>114545.47</v>
      </c>
      <c r="F35" s="71"/>
      <c r="G35" s="71"/>
      <c r="H35" s="102">
        <f>H32</f>
        <v>114545.47</v>
      </c>
      <c r="I35" s="92"/>
      <c r="J35" s="39"/>
      <c r="K35" s="39"/>
      <c r="L35" s="39"/>
      <c r="M35" s="39"/>
      <c r="N35" s="39"/>
      <c r="O35" s="39"/>
    </row>
    <row r="36" spans="1:15" s="49" customFormat="1" ht="12.75">
      <c r="A36" s="83"/>
      <c r="B36" s="83"/>
      <c r="C36" s="84"/>
      <c r="D36" s="80"/>
      <c r="E36" s="54"/>
      <c r="F36" s="56"/>
      <c r="G36" s="85"/>
      <c r="H36" s="56">
        <f>H35+F36-G36</f>
        <v>114545.47</v>
      </c>
      <c r="I36" s="92"/>
      <c r="J36" s="39"/>
      <c r="K36" s="39"/>
      <c r="L36" s="39"/>
      <c r="M36" s="39"/>
      <c r="N36" s="39"/>
      <c r="O36" s="39"/>
    </row>
    <row r="37" spans="1:15" s="49" customFormat="1" ht="12.75">
      <c r="A37" s="86"/>
      <c r="B37" s="86"/>
      <c r="C37" s="87"/>
      <c r="D37" s="55"/>
      <c r="E37" s="88"/>
      <c r="F37" s="56"/>
      <c r="G37" s="85"/>
      <c r="H37" s="56">
        <f>H36+F37-G37</f>
        <v>114545.47</v>
      </c>
      <c r="I37" s="92"/>
      <c r="J37" s="39"/>
      <c r="K37" s="39"/>
      <c r="L37" s="39"/>
      <c r="M37" s="39"/>
      <c r="N37" s="39"/>
      <c r="O37" s="39"/>
    </row>
    <row r="38" spans="1:15" s="49" customFormat="1" ht="12.75">
      <c r="A38" s="164" t="s">
        <v>15</v>
      </c>
      <c r="B38" s="165"/>
      <c r="C38" s="165"/>
      <c r="D38" s="165"/>
      <c r="E38" s="72">
        <f>E35+E37</f>
        <v>114545.47</v>
      </c>
      <c r="F38" s="73"/>
      <c r="G38" s="73"/>
      <c r="H38" s="74">
        <f>H36</f>
        <v>114545.47</v>
      </c>
      <c r="I38" s="101"/>
      <c r="J38" s="39"/>
      <c r="K38" s="39"/>
      <c r="L38" s="39"/>
      <c r="M38" s="39"/>
      <c r="N38" s="39"/>
      <c r="O38" s="39"/>
    </row>
    <row r="39" spans="1:9" ht="12.75">
      <c r="A39" s="130">
        <v>42076</v>
      </c>
      <c r="B39" s="131">
        <v>3</v>
      </c>
      <c r="C39" s="132" t="s">
        <v>637</v>
      </c>
      <c r="D39" s="133" t="s">
        <v>70</v>
      </c>
      <c r="E39" s="134" t="s">
        <v>638</v>
      </c>
      <c r="F39" s="135"/>
      <c r="G39" s="136">
        <v>6683.49</v>
      </c>
      <c r="H39" s="56">
        <f>H38+F39-G39</f>
        <v>107861.98</v>
      </c>
      <c r="I39" s="92"/>
    </row>
    <row r="40" spans="1:9" ht="12.75">
      <c r="A40" s="53"/>
      <c r="B40" s="79"/>
      <c r="C40" s="114"/>
      <c r="D40" s="89"/>
      <c r="E40" s="60"/>
      <c r="F40" s="71"/>
      <c r="G40" s="71"/>
      <c r="H40" s="56">
        <f>H39+F40-G40</f>
        <v>107861.98</v>
      </c>
      <c r="I40" s="92"/>
    </row>
    <row r="41" spans="1:9" ht="12.75">
      <c r="A41" s="67"/>
      <c r="B41" s="79"/>
      <c r="C41" s="68"/>
      <c r="D41" s="89"/>
      <c r="E41" s="60"/>
      <c r="F41" s="71"/>
      <c r="G41" s="71"/>
      <c r="H41" s="56">
        <f>H40+F41-G41</f>
        <v>107861.98</v>
      </c>
      <c r="I41" s="92"/>
    </row>
    <row r="42" spans="1:9" ht="12.75">
      <c r="A42" s="53"/>
      <c r="B42" s="79"/>
      <c r="C42" s="54"/>
      <c r="D42" s="89"/>
      <c r="E42" s="60"/>
      <c r="F42" s="71"/>
      <c r="G42" s="71"/>
      <c r="H42" s="56">
        <f>H41+F42-G42</f>
        <v>107861.98</v>
      </c>
      <c r="I42" s="92"/>
    </row>
    <row r="43" spans="1:9" ht="12.75">
      <c r="A43" s="166" t="s">
        <v>589</v>
      </c>
      <c r="B43" s="174"/>
      <c r="C43" s="167"/>
      <c r="D43" s="167"/>
      <c r="E43" s="167"/>
      <c r="F43" s="168"/>
      <c r="G43" s="168"/>
      <c r="H43" s="169"/>
      <c r="I43" s="92"/>
    </row>
    <row r="44" spans="1:15" s="49" customFormat="1" ht="12.75">
      <c r="A44" s="62"/>
      <c r="B44" s="64"/>
      <c r="C44" s="63"/>
      <c r="D44" s="64"/>
      <c r="E44" s="64" t="s">
        <v>19</v>
      </c>
      <c r="F44" s="65" t="s">
        <v>5</v>
      </c>
      <c r="G44" s="65" t="s">
        <v>6</v>
      </c>
      <c r="H44" s="66" t="s">
        <v>16</v>
      </c>
      <c r="I44" s="92"/>
      <c r="J44" s="39"/>
      <c r="K44" s="39"/>
      <c r="L44" s="39"/>
      <c r="M44" s="39"/>
      <c r="N44" s="39"/>
      <c r="O44" s="39"/>
    </row>
    <row r="45" spans="1:15" s="49" customFormat="1" ht="12.75">
      <c r="A45" s="67"/>
      <c r="B45" s="69"/>
      <c r="C45" s="68"/>
      <c r="D45" s="82"/>
      <c r="E45" s="70">
        <v>107861.98</v>
      </c>
      <c r="F45" s="71"/>
      <c r="G45" s="71"/>
      <c r="H45" s="102">
        <f>H42</f>
        <v>107861.98</v>
      </c>
      <c r="I45" s="92"/>
      <c r="J45" s="39"/>
      <c r="K45" s="39"/>
      <c r="L45" s="39"/>
      <c r="M45" s="39"/>
      <c r="N45" s="39"/>
      <c r="O45" s="39"/>
    </row>
    <row r="46" spans="1:15" s="49" customFormat="1" ht="12.75">
      <c r="A46" s="83"/>
      <c r="B46" s="83"/>
      <c r="C46" s="84"/>
      <c r="D46" s="80"/>
      <c r="E46" s="54"/>
      <c r="F46" s="56"/>
      <c r="G46" s="85"/>
      <c r="H46" s="56">
        <f>H45+F46-G46</f>
        <v>107861.98</v>
      </c>
      <c r="I46" s="92"/>
      <c r="J46" s="39"/>
      <c r="K46" s="39"/>
      <c r="L46" s="39"/>
      <c r="M46" s="39"/>
      <c r="N46" s="39"/>
      <c r="O46" s="39"/>
    </row>
    <row r="47" spans="1:15" s="49" customFormat="1" ht="12.75">
      <c r="A47" s="86"/>
      <c r="B47" s="86"/>
      <c r="C47" s="87"/>
      <c r="D47" s="55"/>
      <c r="E47" s="88"/>
      <c r="F47" s="56"/>
      <c r="G47" s="85"/>
      <c r="H47" s="56">
        <f>H46+F47-G47</f>
        <v>107861.98</v>
      </c>
      <c r="I47" s="92"/>
      <c r="J47" s="39"/>
      <c r="K47" s="39"/>
      <c r="L47" s="39"/>
      <c r="M47" s="39"/>
      <c r="N47" s="39"/>
      <c r="O47" s="39"/>
    </row>
    <row r="48" spans="1:15" s="49" customFormat="1" ht="12.75">
      <c r="A48" s="164" t="s">
        <v>15</v>
      </c>
      <c r="B48" s="165"/>
      <c r="C48" s="165"/>
      <c r="D48" s="165"/>
      <c r="E48" s="72">
        <f>E45+E47</f>
        <v>107861.98</v>
      </c>
      <c r="F48" s="73"/>
      <c r="G48" s="73"/>
      <c r="H48" s="74">
        <f>H46</f>
        <v>107861.98</v>
      </c>
      <c r="I48" s="101"/>
      <c r="J48" s="39"/>
      <c r="K48" s="39"/>
      <c r="L48" s="39"/>
      <c r="M48" s="39"/>
      <c r="N48" s="39"/>
      <c r="O48" s="39"/>
    </row>
    <row r="49" spans="1:9" ht="12.75">
      <c r="A49" s="130"/>
      <c r="B49" s="131"/>
      <c r="C49" s="132"/>
      <c r="D49" s="133"/>
      <c r="E49" s="134"/>
      <c r="F49" s="135"/>
      <c r="G49" s="136"/>
      <c r="H49" s="56">
        <f>H48+F49-G49</f>
        <v>107861.98</v>
      </c>
      <c r="I49" s="92"/>
    </row>
    <row r="50" spans="1:9" ht="12.75">
      <c r="A50" s="53"/>
      <c r="B50" s="79"/>
      <c r="C50" s="114"/>
      <c r="D50" s="89"/>
      <c r="E50" s="60"/>
      <c r="F50" s="71"/>
      <c r="G50" s="71"/>
      <c r="H50" s="56">
        <f>H49+F50-G50</f>
        <v>107861.98</v>
      </c>
      <c r="I50" s="92"/>
    </row>
    <row r="51" spans="1:9" ht="12.75">
      <c r="A51" s="67"/>
      <c r="B51" s="79"/>
      <c r="C51" s="68"/>
      <c r="D51" s="89"/>
      <c r="E51" s="60"/>
      <c r="F51" s="71"/>
      <c r="G51" s="71"/>
      <c r="H51" s="56">
        <f>H50+F51-G51</f>
        <v>107861.98</v>
      </c>
      <c r="I51" s="92"/>
    </row>
    <row r="52" spans="1:9" ht="12.75">
      <c r="A52" s="53"/>
      <c r="B52" s="79"/>
      <c r="C52" s="54"/>
      <c r="D52" s="89"/>
      <c r="E52" s="60"/>
      <c r="F52" s="71"/>
      <c r="G52" s="71"/>
      <c r="H52" s="56">
        <f>H51+F52-G52</f>
        <v>107861.98</v>
      </c>
      <c r="I52" s="92"/>
    </row>
    <row r="53" spans="1:9" ht="12.75">
      <c r="A53" s="166" t="s">
        <v>784</v>
      </c>
      <c r="B53" s="174"/>
      <c r="C53" s="167"/>
      <c r="D53" s="167"/>
      <c r="E53" s="167"/>
      <c r="F53" s="168"/>
      <c r="G53" s="168"/>
      <c r="H53" s="169"/>
      <c r="I53" s="92"/>
    </row>
    <row r="54" spans="1:15" s="49" customFormat="1" ht="12.75">
      <c r="A54" s="62"/>
      <c r="B54" s="64"/>
      <c r="C54" s="63"/>
      <c r="D54" s="64"/>
      <c r="E54" s="64" t="s">
        <v>19</v>
      </c>
      <c r="F54" s="65" t="s">
        <v>5</v>
      </c>
      <c r="G54" s="65" t="s">
        <v>6</v>
      </c>
      <c r="H54" s="66" t="s">
        <v>16</v>
      </c>
      <c r="I54" s="92"/>
      <c r="J54" s="39"/>
      <c r="K54" s="39"/>
      <c r="L54" s="39"/>
      <c r="M54" s="39"/>
      <c r="N54" s="39"/>
      <c r="O54" s="39"/>
    </row>
    <row r="55" spans="1:15" s="49" customFormat="1" ht="12.75">
      <c r="A55" s="67"/>
      <c r="B55" s="69"/>
      <c r="C55" s="68"/>
      <c r="D55" s="82"/>
      <c r="E55" s="70">
        <v>107861.98</v>
      </c>
      <c r="F55" s="71"/>
      <c r="G55" s="71"/>
      <c r="H55" s="102">
        <f>H52</f>
        <v>107861.98</v>
      </c>
      <c r="I55" s="92"/>
      <c r="J55" s="39"/>
      <c r="K55" s="39"/>
      <c r="L55" s="39"/>
      <c r="M55" s="39"/>
      <c r="N55" s="39"/>
      <c r="O55" s="39"/>
    </row>
    <row r="56" spans="1:15" s="49" customFormat="1" ht="12.75">
      <c r="A56" s="83"/>
      <c r="B56" s="83"/>
      <c r="C56" s="84"/>
      <c r="D56" s="80"/>
      <c r="E56" s="54"/>
      <c r="F56" s="56"/>
      <c r="G56" s="85"/>
      <c r="H56" s="56">
        <f>H55+F56-G56</f>
        <v>107861.98</v>
      </c>
      <c r="I56" s="92"/>
      <c r="J56" s="39"/>
      <c r="K56" s="39"/>
      <c r="L56" s="39"/>
      <c r="M56" s="39"/>
      <c r="N56" s="39"/>
      <c r="O56" s="39"/>
    </row>
    <row r="57" spans="1:15" s="49" customFormat="1" ht="12.75">
      <c r="A57" s="86"/>
      <c r="B57" s="86"/>
      <c r="C57" s="87"/>
      <c r="D57" s="55"/>
      <c r="E57" s="88"/>
      <c r="F57" s="56"/>
      <c r="G57" s="85"/>
      <c r="H57" s="56">
        <f>H56+F57-G57</f>
        <v>107861.98</v>
      </c>
      <c r="I57" s="92"/>
      <c r="J57" s="39"/>
      <c r="K57" s="39"/>
      <c r="L57" s="39"/>
      <c r="M57" s="39"/>
      <c r="N57" s="39"/>
      <c r="O57" s="39"/>
    </row>
    <row r="58" spans="1:15" s="49" customFormat="1" ht="12.75">
      <c r="A58" s="164" t="s">
        <v>15</v>
      </c>
      <c r="B58" s="165"/>
      <c r="C58" s="165"/>
      <c r="D58" s="165"/>
      <c r="E58" s="72">
        <f>E55+E57</f>
        <v>107861.98</v>
      </c>
      <c r="F58" s="73"/>
      <c r="G58" s="73"/>
      <c r="H58" s="74">
        <f>H56</f>
        <v>107861.98</v>
      </c>
      <c r="I58" s="101"/>
      <c r="J58" s="39"/>
      <c r="K58" s="39"/>
      <c r="L58" s="39"/>
      <c r="M58" s="39"/>
      <c r="N58" s="39"/>
      <c r="O58" s="39"/>
    </row>
    <row r="59" spans="1:9" ht="12.75">
      <c r="A59" s="130"/>
      <c r="B59" s="131"/>
      <c r="C59" s="132"/>
      <c r="D59" s="133"/>
      <c r="E59" s="134"/>
      <c r="F59" s="135"/>
      <c r="G59" s="136"/>
      <c r="H59" s="56">
        <f>H58+F59-G59</f>
        <v>107861.98</v>
      </c>
      <c r="I59" s="92"/>
    </row>
    <row r="60" spans="1:9" ht="12.75">
      <c r="A60" s="53"/>
      <c r="B60" s="79"/>
      <c r="C60" s="114"/>
      <c r="D60" s="89"/>
      <c r="E60" s="60"/>
      <c r="F60" s="71"/>
      <c r="G60" s="71"/>
      <c r="H60" s="56">
        <f>H59+F60-G60</f>
        <v>107861.98</v>
      </c>
      <c r="I60" s="92"/>
    </row>
    <row r="61" spans="1:9" ht="12.75">
      <c r="A61" s="67"/>
      <c r="B61" s="79"/>
      <c r="C61" s="68"/>
      <c r="D61" s="89"/>
      <c r="E61" s="60"/>
      <c r="F61" s="71"/>
      <c r="G61" s="71"/>
      <c r="H61" s="56">
        <f>H60+F61-G61</f>
        <v>107861.98</v>
      </c>
      <c r="I61" s="92"/>
    </row>
    <row r="62" spans="1:9" ht="12.75">
      <c r="A62" s="53"/>
      <c r="B62" s="79"/>
      <c r="C62" s="54"/>
      <c r="D62" s="89"/>
      <c r="E62" s="60"/>
      <c r="F62" s="71"/>
      <c r="G62" s="71"/>
      <c r="H62" s="56">
        <f>H61+F62-G62</f>
        <v>107861.98</v>
      </c>
      <c r="I62" s="92"/>
    </row>
    <row r="63" spans="1:9" ht="12.75">
      <c r="A63" s="166" t="s">
        <v>993</v>
      </c>
      <c r="B63" s="174"/>
      <c r="C63" s="167"/>
      <c r="D63" s="167"/>
      <c r="E63" s="167"/>
      <c r="F63" s="168"/>
      <c r="G63" s="168"/>
      <c r="H63" s="169"/>
      <c r="I63" s="92"/>
    </row>
    <row r="64" spans="1:15" s="49" customFormat="1" ht="12.75">
      <c r="A64" s="62"/>
      <c r="B64" s="64"/>
      <c r="C64" s="63"/>
      <c r="D64" s="64"/>
      <c r="E64" s="64" t="s">
        <v>19</v>
      </c>
      <c r="F64" s="65" t="s">
        <v>5</v>
      </c>
      <c r="G64" s="65" t="s">
        <v>6</v>
      </c>
      <c r="H64" s="66" t="s">
        <v>16</v>
      </c>
      <c r="I64" s="92"/>
      <c r="J64" s="39"/>
      <c r="K64" s="39"/>
      <c r="L64" s="39"/>
      <c r="M64" s="39"/>
      <c r="N64" s="39"/>
      <c r="O64" s="39"/>
    </row>
    <row r="65" spans="1:15" s="49" customFormat="1" ht="12.75">
      <c r="A65" s="67"/>
      <c r="B65" s="69"/>
      <c r="C65" s="68"/>
      <c r="D65" s="82"/>
      <c r="E65" s="70">
        <v>107861.98</v>
      </c>
      <c r="F65" s="71"/>
      <c r="G65" s="71"/>
      <c r="H65" s="102">
        <f>H62</f>
        <v>107861.98</v>
      </c>
      <c r="I65" s="92"/>
      <c r="J65" s="39"/>
      <c r="K65" s="39"/>
      <c r="L65" s="39"/>
      <c r="M65" s="39"/>
      <c r="N65" s="39"/>
      <c r="O65" s="39"/>
    </row>
    <row r="66" spans="1:15" s="49" customFormat="1" ht="12.75">
      <c r="A66" s="83"/>
      <c r="B66" s="83"/>
      <c r="C66" s="84"/>
      <c r="D66" s="80"/>
      <c r="E66" s="54"/>
      <c r="F66" s="56"/>
      <c r="G66" s="85"/>
      <c r="H66" s="56">
        <f>H65+F66-G66</f>
        <v>107861.98</v>
      </c>
      <c r="I66" s="92"/>
      <c r="J66" s="39"/>
      <c r="K66" s="39"/>
      <c r="L66" s="39"/>
      <c r="M66" s="39"/>
      <c r="N66" s="39"/>
      <c r="O66" s="39"/>
    </row>
    <row r="67" spans="1:15" s="49" customFormat="1" ht="12.75">
      <c r="A67" s="86"/>
      <c r="B67" s="86"/>
      <c r="C67" s="87"/>
      <c r="D67" s="55"/>
      <c r="E67" s="88"/>
      <c r="F67" s="56"/>
      <c r="G67" s="85"/>
      <c r="H67" s="56">
        <f>H66+F67-G67</f>
        <v>107861.98</v>
      </c>
      <c r="I67" s="92"/>
      <c r="J67" s="39"/>
      <c r="K67" s="39"/>
      <c r="L67" s="39"/>
      <c r="M67" s="39"/>
      <c r="N67" s="39"/>
      <c r="O67" s="39"/>
    </row>
    <row r="68" spans="1:15" s="49" customFormat="1" ht="12.75">
      <c r="A68" s="164" t="s">
        <v>15</v>
      </c>
      <c r="B68" s="165"/>
      <c r="C68" s="165"/>
      <c r="D68" s="165"/>
      <c r="E68" s="72">
        <f>E65+E67</f>
        <v>107861.98</v>
      </c>
      <c r="F68" s="73"/>
      <c r="G68" s="73"/>
      <c r="H68" s="74">
        <f>H66</f>
        <v>107861.98</v>
      </c>
      <c r="I68" s="101"/>
      <c r="J68" s="39"/>
      <c r="K68" s="39"/>
      <c r="L68" s="39"/>
      <c r="M68" s="39"/>
      <c r="N68" s="39"/>
      <c r="O68" s="39"/>
    </row>
    <row r="69" spans="1:9" ht="12.75">
      <c r="A69" s="130"/>
      <c r="B69" s="131"/>
      <c r="C69" s="132"/>
      <c r="D69" s="133"/>
      <c r="E69" s="134"/>
      <c r="F69" s="135"/>
      <c r="G69" s="136"/>
      <c r="H69" s="56">
        <f>H68+F69-G69</f>
        <v>107861.98</v>
      </c>
      <c r="I69" s="92"/>
    </row>
    <row r="70" spans="1:9" ht="12.75">
      <c r="A70" s="53"/>
      <c r="B70" s="79"/>
      <c r="C70" s="114"/>
      <c r="D70" s="89"/>
      <c r="E70" s="60"/>
      <c r="F70" s="71"/>
      <c r="G70" s="71"/>
      <c r="H70" s="56">
        <f>H69+F70-G70</f>
        <v>107861.98</v>
      </c>
      <c r="I70" s="92"/>
    </row>
    <row r="71" spans="1:9" ht="12.75">
      <c r="A71" s="67"/>
      <c r="B71" s="79"/>
      <c r="C71" s="68"/>
      <c r="D71" s="89"/>
      <c r="E71" s="60"/>
      <c r="F71" s="71"/>
      <c r="G71" s="71"/>
      <c r="H71" s="56">
        <f>H70+F71-G71</f>
        <v>107861.98</v>
      </c>
      <c r="I71" s="92"/>
    </row>
    <row r="72" spans="1:9" ht="12.75">
      <c r="A72" s="53"/>
      <c r="B72" s="79"/>
      <c r="C72" s="54"/>
      <c r="D72" s="89"/>
      <c r="E72" s="60"/>
      <c r="F72" s="71"/>
      <c r="G72" s="71"/>
      <c r="H72" s="56">
        <f>H71+F72-G72</f>
        <v>107861.98</v>
      </c>
      <c r="I72" s="92"/>
    </row>
    <row r="73" spans="1:9" ht="12.75">
      <c r="A73" s="166" t="s">
        <v>1169</v>
      </c>
      <c r="B73" s="174"/>
      <c r="C73" s="167"/>
      <c r="D73" s="167"/>
      <c r="E73" s="167"/>
      <c r="F73" s="168"/>
      <c r="G73" s="168"/>
      <c r="H73" s="169"/>
      <c r="I73" s="92"/>
    </row>
    <row r="74" spans="1:15" s="49" customFormat="1" ht="12.75">
      <c r="A74" s="62"/>
      <c r="B74" s="64"/>
      <c r="C74" s="63"/>
      <c r="D74" s="64"/>
      <c r="E74" s="64" t="s">
        <v>19</v>
      </c>
      <c r="F74" s="65" t="s">
        <v>5</v>
      </c>
      <c r="G74" s="65" t="s">
        <v>6</v>
      </c>
      <c r="H74" s="66" t="s">
        <v>16</v>
      </c>
      <c r="I74" s="92"/>
      <c r="J74" s="39"/>
      <c r="K74" s="39"/>
      <c r="L74" s="39"/>
      <c r="M74" s="39"/>
      <c r="N74" s="39"/>
      <c r="O74" s="39"/>
    </row>
    <row r="75" spans="1:15" s="49" customFormat="1" ht="12.75">
      <c r="A75" s="67"/>
      <c r="B75" s="69"/>
      <c r="C75" s="68"/>
      <c r="D75" s="82"/>
      <c r="E75" s="70">
        <v>107861.98</v>
      </c>
      <c r="F75" s="71"/>
      <c r="G75" s="71"/>
      <c r="H75" s="102">
        <f>H72</f>
        <v>107861.98</v>
      </c>
      <c r="I75" s="92"/>
      <c r="J75" s="39"/>
      <c r="K75" s="39"/>
      <c r="L75" s="39"/>
      <c r="M75" s="39"/>
      <c r="N75" s="39"/>
      <c r="O75" s="39"/>
    </row>
    <row r="76" spans="1:15" s="49" customFormat="1" ht="12.75">
      <c r="A76" s="83"/>
      <c r="B76" s="83"/>
      <c r="C76" s="84"/>
      <c r="D76" s="80"/>
      <c r="E76" s="54"/>
      <c r="F76" s="56"/>
      <c r="G76" s="85"/>
      <c r="H76" s="56">
        <f>H75+F76-G76</f>
        <v>107861.98</v>
      </c>
      <c r="I76" s="92"/>
      <c r="J76" s="39"/>
      <c r="K76" s="39"/>
      <c r="L76" s="39"/>
      <c r="M76" s="39"/>
      <c r="N76" s="39"/>
      <c r="O76" s="39"/>
    </row>
    <row r="77" spans="1:15" s="49" customFormat="1" ht="12.75">
      <c r="A77" s="86"/>
      <c r="B77" s="86"/>
      <c r="C77" s="87"/>
      <c r="D77" s="55"/>
      <c r="E77" s="88"/>
      <c r="F77" s="56"/>
      <c r="G77" s="85"/>
      <c r="H77" s="56">
        <f>H76+F77-G77</f>
        <v>107861.98</v>
      </c>
      <c r="I77" s="92"/>
      <c r="J77" s="39"/>
      <c r="K77" s="39"/>
      <c r="L77" s="39"/>
      <c r="M77" s="39"/>
      <c r="N77" s="39"/>
      <c r="O77" s="39"/>
    </row>
    <row r="78" spans="1:15" s="49" customFormat="1" ht="12.75">
      <c r="A78" s="164" t="s">
        <v>15</v>
      </c>
      <c r="B78" s="165"/>
      <c r="C78" s="165"/>
      <c r="D78" s="165"/>
      <c r="E78" s="72">
        <f>E75+E77</f>
        <v>107861.98</v>
      </c>
      <c r="F78" s="73"/>
      <c r="G78" s="73"/>
      <c r="H78" s="74">
        <f>H76</f>
        <v>107861.98</v>
      </c>
      <c r="I78" s="101"/>
      <c r="J78" s="39"/>
      <c r="K78" s="39"/>
      <c r="L78" s="39"/>
      <c r="M78" s="39"/>
      <c r="N78" s="39"/>
      <c r="O78" s="39"/>
    </row>
    <row r="79" spans="1:9" ht="12.75">
      <c r="A79" s="130"/>
      <c r="B79" s="131"/>
      <c r="C79" s="132"/>
      <c r="D79" s="133"/>
      <c r="E79" s="134"/>
      <c r="F79" s="135"/>
      <c r="G79" s="136"/>
      <c r="H79" s="56">
        <f>H78+F79-G79</f>
        <v>107861.98</v>
      </c>
      <c r="I79" s="92"/>
    </row>
    <row r="80" spans="1:9" ht="12.75">
      <c r="A80" s="53"/>
      <c r="B80" s="79"/>
      <c r="C80" s="114"/>
      <c r="D80" s="89"/>
      <c r="E80" s="60"/>
      <c r="F80" s="71"/>
      <c r="G80" s="71"/>
      <c r="H80" s="56">
        <f>H79+F80-G80</f>
        <v>107861.98</v>
      </c>
      <c r="I80" s="92"/>
    </row>
    <row r="81" spans="1:9" ht="12.75">
      <c r="A81" s="67"/>
      <c r="B81" s="79"/>
      <c r="C81" s="68"/>
      <c r="D81" s="89"/>
      <c r="E81" s="60"/>
      <c r="F81" s="71"/>
      <c r="G81" s="71"/>
      <c r="H81" s="56">
        <f>H80+F81-G81</f>
        <v>107861.98</v>
      </c>
      <c r="I81" s="92"/>
    </row>
    <row r="82" spans="1:9" ht="12.75">
      <c r="A82" s="53"/>
      <c r="B82" s="79"/>
      <c r="C82" s="54"/>
      <c r="D82" s="89"/>
      <c r="E82" s="60"/>
      <c r="F82" s="71"/>
      <c r="G82" s="71"/>
      <c r="H82" s="56">
        <f>H81+F82-G82</f>
        <v>107861.98</v>
      </c>
      <c r="I82" s="92"/>
    </row>
    <row r="83" spans="1:9" ht="12.75">
      <c r="A83" s="166" t="s">
        <v>1392</v>
      </c>
      <c r="B83" s="174"/>
      <c r="C83" s="167"/>
      <c r="D83" s="167"/>
      <c r="E83" s="167"/>
      <c r="F83" s="168"/>
      <c r="G83" s="168"/>
      <c r="H83" s="169"/>
      <c r="I83" s="92"/>
    </row>
    <row r="84" spans="1:15" s="49" customFormat="1" ht="12.75">
      <c r="A84" s="62"/>
      <c r="B84" s="64"/>
      <c r="C84" s="63"/>
      <c r="D84" s="64"/>
      <c r="E84" s="64" t="s">
        <v>19</v>
      </c>
      <c r="F84" s="65" t="s">
        <v>5</v>
      </c>
      <c r="G84" s="65" t="s">
        <v>6</v>
      </c>
      <c r="H84" s="66" t="s">
        <v>16</v>
      </c>
      <c r="I84" s="92"/>
      <c r="J84" s="39"/>
      <c r="K84" s="39"/>
      <c r="L84" s="39"/>
      <c r="M84" s="39"/>
      <c r="N84" s="39"/>
      <c r="O84" s="39"/>
    </row>
    <row r="85" spans="1:15" s="49" customFormat="1" ht="12.75">
      <c r="A85" s="67"/>
      <c r="B85" s="69"/>
      <c r="C85" s="68"/>
      <c r="D85" s="82"/>
      <c r="E85" s="70">
        <v>107861.98</v>
      </c>
      <c r="F85" s="71"/>
      <c r="G85" s="71"/>
      <c r="H85" s="102">
        <f>H82</f>
        <v>107861.98</v>
      </c>
      <c r="I85" s="92"/>
      <c r="J85" s="39"/>
      <c r="K85" s="39"/>
      <c r="L85" s="39"/>
      <c r="M85" s="39"/>
      <c r="N85" s="39"/>
      <c r="O85" s="39"/>
    </row>
    <row r="86" spans="1:15" s="49" customFormat="1" ht="12.75">
      <c r="A86" s="83"/>
      <c r="B86" s="83"/>
      <c r="C86" s="84"/>
      <c r="D86" s="80"/>
      <c r="E86" s="54"/>
      <c r="F86" s="56"/>
      <c r="G86" s="85"/>
      <c r="H86" s="56">
        <f>H85+F86-G86</f>
        <v>107861.98</v>
      </c>
      <c r="I86" s="92"/>
      <c r="J86" s="39"/>
      <c r="K86" s="39"/>
      <c r="L86" s="39"/>
      <c r="M86" s="39"/>
      <c r="N86" s="39"/>
      <c r="O86" s="39"/>
    </row>
    <row r="87" spans="1:15" s="49" customFormat="1" ht="12.75">
      <c r="A87" s="86"/>
      <c r="B87" s="86"/>
      <c r="C87" s="87"/>
      <c r="D87" s="55"/>
      <c r="E87" s="88"/>
      <c r="F87" s="56"/>
      <c r="G87" s="85"/>
      <c r="H87" s="56">
        <f>H86+F87-G87</f>
        <v>107861.98</v>
      </c>
      <c r="I87" s="92"/>
      <c r="J87" s="39"/>
      <c r="K87" s="39"/>
      <c r="L87" s="39"/>
      <c r="M87" s="39"/>
      <c r="N87" s="39"/>
      <c r="O87" s="39"/>
    </row>
    <row r="88" spans="1:15" s="49" customFormat="1" ht="12.75">
      <c r="A88" s="164" t="s">
        <v>15</v>
      </c>
      <c r="B88" s="165"/>
      <c r="C88" s="165"/>
      <c r="D88" s="165"/>
      <c r="E88" s="72">
        <f>E85+E87</f>
        <v>107861.98</v>
      </c>
      <c r="F88" s="73"/>
      <c r="G88" s="73"/>
      <c r="H88" s="74">
        <f>H86</f>
        <v>107861.98</v>
      </c>
      <c r="I88" s="101"/>
      <c r="J88" s="39"/>
      <c r="K88" s="39"/>
      <c r="L88" s="39"/>
      <c r="M88" s="39"/>
      <c r="N88" s="39"/>
      <c r="O88" s="39"/>
    </row>
    <row r="89" spans="1:9" ht="12.75">
      <c r="A89" s="130"/>
      <c r="B89" s="131"/>
      <c r="C89" s="132"/>
      <c r="D89" s="133"/>
      <c r="E89" s="134"/>
      <c r="F89" s="135"/>
      <c r="G89" s="136"/>
      <c r="H89" s="56">
        <f>H88+F89-G89</f>
        <v>107861.98</v>
      </c>
      <c r="I89" s="92"/>
    </row>
    <row r="90" spans="1:9" ht="12.75">
      <c r="A90" s="53"/>
      <c r="B90" s="79"/>
      <c r="C90" s="114"/>
      <c r="D90" s="89"/>
      <c r="E90" s="60"/>
      <c r="F90" s="71"/>
      <c r="G90" s="71"/>
      <c r="H90" s="56">
        <f>H89+F90-G90</f>
        <v>107861.98</v>
      </c>
      <c r="I90" s="92"/>
    </row>
    <row r="91" spans="1:9" ht="12.75">
      <c r="A91" s="67"/>
      <c r="B91" s="79"/>
      <c r="C91" s="68"/>
      <c r="D91" s="89"/>
      <c r="E91" s="60"/>
      <c r="F91" s="71"/>
      <c r="G91" s="71"/>
      <c r="H91" s="56">
        <f>H90+F91-G91</f>
        <v>107861.98</v>
      </c>
      <c r="I91" s="92"/>
    </row>
    <row r="92" spans="1:9" ht="12.75">
      <c r="A92" s="53"/>
      <c r="B92" s="79"/>
      <c r="C92" s="54"/>
      <c r="D92" s="89"/>
      <c r="E92" s="60"/>
      <c r="F92" s="71"/>
      <c r="G92" s="71"/>
      <c r="H92" s="56">
        <f>H91+F92-G92</f>
        <v>107861.98</v>
      </c>
      <c r="I92" s="92"/>
    </row>
    <row r="93" spans="1:9" ht="12.75">
      <c r="A93" s="166" t="s">
        <v>1583</v>
      </c>
      <c r="B93" s="174"/>
      <c r="C93" s="167"/>
      <c r="D93" s="167"/>
      <c r="E93" s="167"/>
      <c r="F93" s="168"/>
      <c r="G93" s="168"/>
      <c r="H93" s="169"/>
      <c r="I93" s="92"/>
    </row>
    <row r="94" spans="1:15" s="49" customFormat="1" ht="12.75">
      <c r="A94" s="62"/>
      <c r="B94" s="64"/>
      <c r="C94" s="63"/>
      <c r="D94" s="64"/>
      <c r="E94" s="64" t="s">
        <v>19</v>
      </c>
      <c r="F94" s="65" t="s">
        <v>5</v>
      </c>
      <c r="G94" s="65" t="s">
        <v>6</v>
      </c>
      <c r="H94" s="66" t="s">
        <v>16</v>
      </c>
      <c r="I94" s="92"/>
      <c r="J94" s="39"/>
      <c r="K94" s="39"/>
      <c r="L94" s="39"/>
      <c r="M94" s="39"/>
      <c r="N94" s="39"/>
      <c r="O94" s="39"/>
    </row>
    <row r="95" spans="1:15" s="49" customFormat="1" ht="12.75">
      <c r="A95" s="67"/>
      <c r="B95" s="69"/>
      <c r="C95" s="68"/>
      <c r="D95" s="82"/>
      <c r="E95" s="70">
        <v>107861.98</v>
      </c>
      <c r="F95" s="71"/>
      <c r="G95" s="71"/>
      <c r="H95" s="102">
        <f>H92</f>
        <v>107861.98</v>
      </c>
      <c r="I95" s="92"/>
      <c r="J95" s="39"/>
      <c r="K95" s="39"/>
      <c r="L95" s="39"/>
      <c r="M95" s="39"/>
      <c r="N95" s="39"/>
      <c r="O95" s="39"/>
    </row>
    <row r="96" spans="1:15" s="49" customFormat="1" ht="12.75">
      <c r="A96" s="83"/>
      <c r="B96" s="83"/>
      <c r="C96" s="84"/>
      <c r="D96" s="80"/>
      <c r="E96" s="54"/>
      <c r="F96" s="56"/>
      <c r="G96" s="85"/>
      <c r="H96" s="56">
        <f>H95+F96-G96</f>
        <v>107861.98</v>
      </c>
      <c r="I96" s="92"/>
      <c r="J96" s="39"/>
      <c r="K96" s="39"/>
      <c r="L96" s="39"/>
      <c r="M96" s="39"/>
      <c r="N96" s="39"/>
      <c r="O96" s="39"/>
    </row>
    <row r="97" spans="1:15" s="49" customFormat="1" ht="12.75">
      <c r="A97" s="86"/>
      <c r="B97" s="86"/>
      <c r="C97" s="87"/>
      <c r="D97" s="55"/>
      <c r="E97" s="88"/>
      <c r="F97" s="56"/>
      <c r="G97" s="85"/>
      <c r="H97" s="56">
        <f>H96+F97-G97</f>
        <v>107861.98</v>
      </c>
      <c r="I97" s="92"/>
      <c r="J97" s="39"/>
      <c r="K97" s="39"/>
      <c r="L97" s="39"/>
      <c r="M97" s="39"/>
      <c r="N97" s="39"/>
      <c r="O97" s="39"/>
    </row>
    <row r="98" spans="1:15" s="49" customFormat="1" ht="12.75">
      <c r="A98" s="164" t="s">
        <v>15</v>
      </c>
      <c r="B98" s="165"/>
      <c r="C98" s="165"/>
      <c r="D98" s="165"/>
      <c r="E98" s="72">
        <f>E95+E97</f>
        <v>107861.98</v>
      </c>
      <c r="F98" s="73"/>
      <c r="G98" s="73"/>
      <c r="H98" s="74">
        <f>H96</f>
        <v>107861.98</v>
      </c>
      <c r="I98" s="101"/>
      <c r="J98" s="39"/>
      <c r="K98" s="39"/>
      <c r="L98" s="39"/>
      <c r="M98" s="39"/>
      <c r="N98" s="39"/>
      <c r="O98" s="39"/>
    </row>
    <row r="99" spans="1:9" ht="12.75">
      <c r="A99" s="130"/>
      <c r="B99" s="131"/>
      <c r="C99" s="132"/>
      <c r="D99" s="133"/>
      <c r="E99" s="134"/>
      <c r="F99" s="135"/>
      <c r="G99" s="136"/>
      <c r="H99" s="56">
        <f>H98+F99-G99</f>
        <v>107861.98</v>
      </c>
      <c r="I99" s="92"/>
    </row>
    <row r="100" spans="1:9" ht="12.75">
      <c r="A100" s="53"/>
      <c r="B100" s="79"/>
      <c r="C100" s="114"/>
      <c r="D100" s="89"/>
      <c r="E100" s="60"/>
      <c r="F100" s="71"/>
      <c r="G100" s="71"/>
      <c r="H100" s="56">
        <f>H99+F100-G100</f>
        <v>107861.98</v>
      </c>
      <c r="I100" s="92"/>
    </row>
    <row r="101" spans="1:9" ht="12.75">
      <c r="A101" s="67"/>
      <c r="B101" s="79"/>
      <c r="C101" s="68"/>
      <c r="D101" s="89"/>
      <c r="E101" s="60"/>
      <c r="F101" s="71"/>
      <c r="G101" s="71"/>
      <c r="H101" s="56">
        <f>H100+F101-G101</f>
        <v>107861.98</v>
      </c>
      <c r="I101" s="92"/>
    </row>
    <row r="102" spans="1:9" ht="12.75">
      <c r="A102" s="53"/>
      <c r="B102" s="79"/>
      <c r="C102" s="54"/>
      <c r="D102" s="89"/>
      <c r="E102" s="60"/>
      <c r="F102" s="71"/>
      <c r="G102" s="71"/>
      <c r="H102" s="56">
        <f>H101+F102-G102</f>
        <v>107861.98</v>
      </c>
      <c r="I102" s="92"/>
    </row>
    <row r="103" spans="1:9" ht="12.75">
      <c r="A103" s="166" t="s">
        <v>1933</v>
      </c>
      <c r="B103" s="174"/>
      <c r="C103" s="167"/>
      <c r="D103" s="167"/>
      <c r="E103" s="167"/>
      <c r="F103" s="168"/>
      <c r="G103" s="168"/>
      <c r="H103" s="169"/>
      <c r="I103" s="92"/>
    </row>
    <row r="104" spans="1:15" s="49" customFormat="1" ht="12.75">
      <c r="A104" s="62"/>
      <c r="B104" s="64"/>
      <c r="C104" s="63"/>
      <c r="D104" s="64"/>
      <c r="E104" s="64" t="s">
        <v>19</v>
      </c>
      <c r="F104" s="65" t="s">
        <v>5</v>
      </c>
      <c r="G104" s="65" t="s">
        <v>6</v>
      </c>
      <c r="H104" s="66" t="s">
        <v>16</v>
      </c>
      <c r="I104" s="92"/>
      <c r="J104" s="39"/>
      <c r="K104" s="39"/>
      <c r="L104" s="39"/>
      <c r="M104" s="39"/>
      <c r="N104" s="39"/>
      <c r="O104" s="39"/>
    </row>
    <row r="105" spans="1:15" s="49" customFormat="1" ht="12.75">
      <c r="A105" s="67"/>
      <c r="B105" s="69"/>
      <c r="C105" s="68"/>
      <c r="D105" s="82"/>
      <c r="E105" s="70">
        <v>107861.98</v>
      </c>
      <c r="F105" s="71"/>
      <c r="G105" s="71"/>
      <c r="H105" s="102">
        <f>H102</f>
        <v>107861.98</v>
      </c>
      <c r="I105" s="92"/>
      <c r="J105" s="39"/>
      <c r="K105" s="39"/>
      <c r="L105" s="39"/>
      <c r="M105" s="39"/>
      <c r="N105" s="39"/>
      <c r="O105" s="39"/>
    </row>
    <row r="106" spans="1:15" s="49" customFormat="1" ht="12.75">
      <c r="A106" s="83"/>
      <c r="B106" s="83"/>
      <c r="C106" s="84"/>
      <c r="D106" s="80"/>
      <c r="E106" s="54"/>
      <c r="F106" s="56"/>
      <c r="G106" s="85"/>
      <c r="H106" s="56">
        <f>H105+F106-G106</f>
        <v>107861.98</v>
      </c>
      <c r="I106" s="92"/>
      <c r="J106" s="39"/>
      <c r="K106" s="39"/>
      <c r="L106" s="39"/>
      <c r="M106" s="39"/>
      <c r="N106" s="39"/>
      <c r="O106" s="39"/>
    </row>
    <row r="107" spans="1:15" s="49" customFormat="1" ht="12.75">
      <c r="A107" s="86"/>
      <c r="B107" s="86"/>
      <c r="C107" s="87"/>
      <c r="D107" s="55"/>
      <c r="E107" s="88"/>
      <c r="F107" s="56"/>
      <c r="G107" s="85"/>
      <c r="H107" s="56">
        <f>H106+F107-G107</f>
        <v>107861.98</v>
      </c>
      <c r="I107" s="92"/>
      <c r="J107" s="39"/>
      <c r="K107" s="39"/>
      <c r="L107" s="39"/>
      <c r="M107" s="39"/>
      <c r="N107" s="39"/>
      <c r="O107" s="39"/>
    </row>
    <row r="108" spans="1:15" s="49" customFormat="1" ht="12.75">
      <c r="A108" s="164" t="s">
        <v>15</v>
      </c>
      <c r="B108" s="165"/>
      <c r="C108" s="165"/>
      <c r="D108" s="165"/>
      <c r="E108" s="72">
        <f>E105+E107</f>
        <v>107861.98</v>
      </c>
      <c r="F108" s="73"/>
      <c r="G108" s="73"/>
      <c r="H108" s="74">
        <f>H106</f>
        <v>107861.98</v>
      </c>
      <c r="I108" s="101"/>
      <c r="J108" s="39"/>
      <c r="K108" s="39"/>
      <c r="L108" s="39"/>
      <c r="M108" s="39"/>
      <c r="N108" s="39"/>
      <c r="O108" s="39"/>
    </row>
    <row r="109" spans="1:9" ht="12.75">
      <c r="A109" s="130"/>
      <c r="B109" s="131"/>
      <c r="C109" s="132"/>
      <c r="D109" s="133"/>
      <c r="E109" s="134"/>
      <c r="F109" s="135"/>
      <c r="G109" s="136"/>
      <c r="H109" s="56">
        <f>H108+F109-G109</f>
        <v>107861.98</v>
      </c>
      <c r="I109" s="92"/>
    </row>
    <row r="110" spans="1:9" ht="12.75">
      <c r="A110" s="53"/>
      <c r="B110" s="79"/>
      <c r="C110" s="114"/>
      <c r="D110" s="89"/>
      <c r="E110" s="60"/>
      <c r="F110" s="71"/>
      <c r="G110" s="71"/>
      <c r="H110" s="56">
        <f>H109+F110-G110</f>
        <v>107861.98</v>
      </c>
      <c r="I110" s="92"/>
    </row>
    <row r="111" spans="1:9" ht="12.75">
      <c r="A111" s="67"/>
      <c r="B111" s="79"/>
      <c r="C111" s="68"/>
      <c r="D111" s="89"/>
      <c r="E111" s="60"/>
      <c r="F111" s="71"/>
      <c r="G111" s="71"/>
      <c r="H111" s="56">
        <f>H110+F111-G111</f>
        <v>107861.98</v>
      </c>
      <c r="I111" s="92"/>
    </row>
    <row r="112" spans="1:9" ht="12.75">
      <c r="A112" s="53"/>
      <c r="B112" s="79"/>
      <c r="C112" s="54"/>
      <c r="D112" s="89"/>
      <c r="E112" s="60"/>
      <c r="F112" s="71"/>
      <c r="G112" s="71"/>
      <c r="H112" s="56">
        <f>H111+F112-G112</f>
        <v>107861.98</v>
      </c>
      <c r="I112" s="92"/>
    </row>
    <row r="113" spans="1:9" ht="12.75">
      <c r="A113" s="166" t="s">
        <v>1968</v>
      </c>
      <c r="B113" s="174"/>
      <c r="C113" s="167"/>
      <c r="D113" s="167"/>
      <c r="E113" s="167"/>
      <c r="F113" s="168"/>
      <c r="G113" s="168"/>
      <c r="H113" s="169"/>
      <c r="I113" s="92"/>
    </row>
    <row r="114" spans="1:15" s="49" customFormat="1" ht="12.75">
      <c r="A114" s="62"/>
      <c r="B114" s="64"/>
      <c r="C114" s="63"/>
      <c r="D114" s="64"/>
      <c r="E114" s="64" t="s">
        <v>19</v>
      </c>
      <c r="F114" s="65" t="s">
        <v>5</v>
      </c>
      <c r="G114" s="65" t="s">
        <v>6</v>
      </c>
      <c r="H114" s="66" t="s">
        <v>16</v>
      </c>
      <c r="I114" s="92"/>
      <c r="J114" s="39"/>
      <c r="K114" s="39"/>
      <c r="L114" s="39"/>
      <c r="M114" s="39"/>
      <c r="N114" s="39"/>
      <c r="O114" s="39"/>
    </row>
    <row r="115" spans="1:15" s="49" customFormat="1" ht="12.75">
      <c r="A115" s="67"/>
      <c r="B115" s="69"/>
      <c r="C115" s="68"/>
      <c r="D115" s="82"/>
      <c r="E115" s="70">
        <v>107861.98</v>
      </c>
      <c r="F115" s="71"/>
      <c r="G115" s="71"/>
      <c r="H115" s="102">
        <f>H112</f>
        <v>107861.98</v>
      </c>
      <c r="I115" s="92"/>
      <c r="J115" s="39"/>
      <c r="K115" s="39"/>
      <c r="L115" s="39"/>
      <c r="M115" s="39"/>
      <c r="N115" s="39"/>
      <c r="O115" s="39"/>
    </row>
    <row r="116" spans="1:15" s="49" customFormat="1" ht="12.75">
      <c r="A116" s="83"/>
      <c r="B116" s="83"/>
      <c r="C116" s="84"/>
      <c r="D116" s="80"/>
      <c r="E116" s="54"/>
      <c r="F116" s="56"/>
      <c r="G116" s="85"/>
      <c r="H116" s="56">
        <f>H115+F116-G116</f>
        <v>107861.98</v>
      </c>
      <c r="I116" s="92"/>
      <c r="J116" s="39"/>
      <c r="K116" s="39"/>
      <c r="L116" s="39"/>
      <c r="M116" s="39"/>
      <c r="N116" s="39"/>
      <c r="O116" s="39"/>
    </row>
    <row r="117" spans="1:15" s="49" customFormat="1" ht="12.75">
      <c r="A117" s="86"/>
      <c r="B117" s="86"/>
      <c r="C117" s="87"/>
      <c r="D117" s="55"/>
      <c r="E117" s="88"/>
      <c r="F117" s="56"/>
      <c r="G117" s="85"/>
      <c r="H117" s="56">
        <f>H116+F117-G117</f>
        <v>107861.98</v>
      </c>
      <c r="I117" s="92"/>
      <c r="J117" s="39"/>
      <c r="K117" s="39"/>
      <c r="L117" s="39"/>
      <c r="M117" s="39"/>
      <c r="N117" s="39"/>
      <c r="O117" s="39"/>
    </row>
    <row r="118" spans="1:15" s="49" customFormat="1" ht="12.75">
      <c r="A118" s="164" t="s">
        <v>15</v>
      </c>
      <c r="B118" s="165"/>
      <c r="C118" s="165"/>
      <c r="D118" s="165"/>
      <c r="E118" s="72">
        <f>E115+E117</f>
        <v>107861.98</v>
      </c>
      <c r="F118" s="73"/>
      <c r="G118" s="73"/>
      <c r="H118" s="74">
        <f>H116</f>
        <v>107861.98</v>
      </c>
      <c r="I118" s="101"/>
      <c r="J118" s="39"/>
      <c r="K118" s="39"/>
      <c r="L118" s="39"/>
      <c r="M118" s="39"/>
      <c r="N118" s="39"/>
      <c r="O118" s="39"/>
    </row>
    <row r="119" spans="1:9" ht="12.75">
      <c r="A119" s="130"/>
      <c r="B119" s="131"/>
      <c r="C119" s="132"/>
      <c r="D119" s="133"/>
      <c r="E119" s="134"/>
      <c r="F119" s="135"/>
      <c r="G119" s="136"/>
      <c r="H119" s="56">
        <f>H118+F119-G119</f>
        <v>107861.98</v>
      </c>
      <c r="I119" s="92"/>
    </row>
    <row r="120" spans="1:9" ht="12.75">
      <c r="A120" s="53"/>
      <c r="B120" s="79"/>
      <c r="C120" s="114"/>
      <c r="D120" s="89"/>
      <c r="E120" s="60"/>
      <c r="F120" s="71"/>
      <c r="G120" s="71"/>
      <c r="H120" s="56">
        <f>H119+F120-G120</f>
        <v>107861.98</v>
      </c>
      <c r="I120" s="92"/>
    </row>
    <row r="121" spans="1:9" ht="12.75">
      <c r="A121" s="67"/>
      <c r="B121" s="79"/>
      <c r="C121" s="68"/>
      <c r="D121" s="89"/>
      <c r="E121" s="60"/>
      <c r="F121" s="71"/>
      <c r="G121" s="71"/>
      <c r="H121" s="56">
        <f>H120+F121-G121</f>
        <v>107861.98</v>
      </c>
      <c r="I121" s="92"/>
    </row>
    <row r="122" spans="1:9" ht="12.75">
      <c r="A122" s="53"/>
      <c r="B122" s="79"/>
      <c r="C122" s="54"/>
      <c r="D122" s="89"/>
      <c r="E122" s="60"/>
      <c r="F122" s="71"/>
      <c r="G122" s="71"/>
      <c r="H122" s="56">
        <f>H121+F122-G122</f>
        <v>107861.98</v>
      </c>
      <c r="I122" s="92"/>
    </row>
    <row r="123" spans="1:9" ht="12.75">
      <c r="A123" s="166" t="s">
        <v>2164</v>
      </c>
      <c r="B123" s="174"/>
      <c r="C123" s="167"/>
      <c r="D123" s="167"/>
      <c r="E123" s="167"/>
      <c r="F123" s="168"/>
      <c r="G123" s="168"/>
      <c r="H123" s="169"/>
      <c r="I123" s="92"/>
    </row>
    <row r="124" spans="1:15" s="49" customFormat="1" ht="12.75">
      <c r="A124" s="62"/>
      <c r="B124" s="64"/>
      <c r="C124" s="63"/>
      <c r="D124" s="64"/>
      <c r="E124" s="64" t="s">
        <v>19</v>
      </c>
      <c r="F124" s="65" t="s">
        <v>5</v>
      </c>
      <c r="G124" s="65" t="s">
        <v>6</v>
      </c>
      <c r="H124" s="66" t="s">
        <v>16</v>
      </c>
      <c r="I124" s="92"/>
      <c r="J124" s="39"/>
      <c r="K124" s="39"/>
      <c r="L124" s="39"/>
      <c r="M124" s="39"/>
      <c r="N124" s="39"/>
      <c r="O124" s="39"/>
    </row>
    <row r="125" spans="1:15" s="49" customFormat="1" ht="12.75">
      <c r="A125" s="67"/>
      <c r="B125" s="69"/>
      <c r="C125" s="68"/>
      <c r="D125" s="82"/>
      <c r="E125" s="70">
        <v>107861.98</v>
      </c>
      <c r="F125" s="71"/>
      <c r="G125" s="71"/>
      <c r="H125" s="102">
        <f>H122</f>
        <v>107861.98</v>
      </c>
      <c r="I125" s="92"/>
      <c r="J125" s="39"/>
      <c r="K125" s="39"/>
      <c r="L125" s="39"/>
      <c r="M125" s="39"/>
      <c r="N125" s="39"/>
      <c r="O125" s="39"/>
    </row>
    <row r="126" spans="1:15" s="49" customFormat="1" ht="12.75">
      <c r="A126" s="83"/>
      <c r="B126" s="83"/>
      <c r="C126" s="84"/>
      <c r="D126" s="80"/>
      <c r="E126" s="54"/>
      <c r="F126" s="56"/>
      <c r="G126" s="85"/>
      <c r="H126" s="56">
        <f>H125+F126-G126</f>
        <v>107861.98</v>
      </c>
      <c r="I126" s="92"/>
      <c r="J126" s="39"/>
      <c r="K126" s="39"/>
      <c r="L126" s="39"/>
      <c r="M126" s="39"/>
      <c r="N126" s="39"/>
      <c r="O126" s="39"/>
    </row>
    <row r="127" spans="1:15" s="49" customFormat="1" ht="12.75">
      <c r="A127" s="86"/>
      <c r="B127" s="86"/>
      <c r="C127" s="87"/>
      <c r="D127" s="55"/>
      <c r="E127" s="88"/>
      <c r="F127" s="56"/>
      <c r="G127" s="85"/>
      <c r="H127" s="56">
        <f>H126+F127-G127</f>
        <v>107861.98</v>
      </c>
      <c r="I127" s="92"/>
      <c r="J127" s="39"/>
      <c r="K127" s="39"/>
      <c r="L127" s="39"/>
      <c r="M127" s="39"/>
      <c r="N127" s="39"/>
      <c r="O127" s="39"/>
    </row>
    <row r="128" spans="1:15" s="49" customFormat="1" ht="12.75">
      <c r="A128" s="164" t="s">
        <v>15</v>
      </c>
      <c r="B128" s="165"/>
      <c r="C128" s="165"/>
      <c r="D128" s="165"/>
      <c r="E128" s="72">
        <f>E125+E127</f>
        <v>107861.98</v>
      </c>
      <c r="F128" s="73"/>
      <c r="G128" s="73"/>
      <c r="H128" s="74">
        <f>H126</f>
        <v>107861.98</v>
      </c>
      <c r="I128" s="101"/>
      <c r="J128" s="39"/>
      <c r="K128" s="39"/>
      <c r="L128" s="39"/>
      <c r="M128" s="39"/>
      <c r="N128" s="39"/>
      <c r="O128" s="39"/>
    </row>
    <row r="129" spans="1:9" ht="12.75">
      <c r="A129" s="130"/>
      <c r="B129" s="131"/>
      <c r="C129" s="132"/>
      <c r="D129" s="133"/>
      <c r="E129" s="134"/>
      <c r="F129" s="135"/>
      <c r="G129" s="136"/>
      <c r="H129" s="56">
        <f>H128+F129-G129</f>
        <v>107861.98</v>
      </c>
      <c r="I129" s="92"/>
    </row>
    <row r="130" spans="1:9" ht="12.75">
      <c r="A130" s="53"/>
      <c r="B130" s="79"/>
      <c r="C130" s="114"/>
      <c r="D130" s="89"/>
      <c r="E130" s="60"/>
      <c r="F130" s="71"/>
      <c r="G130" s="71"/>
      <c r="H130" s="56">
        <f>H129+F130-G130</f>
        <v>107861.98</v>
      </c>
      <c r="I130" s="92"/>
    </row>
    <row r="131" spans="1:9" ht="12.75">
      <c r="A131" s="67"/>
      <c r="B131" s="79"/>
      <c r="C131" s="68"/>
      <c r="D131" s="89"/>
      <c r="E131" s="60"/>
      <c r="F131" s="71"/>
      <c r="G131" s="71"/>
      <c r="H131" s="56">
        <f>H130+F131-G131</f>
        <v>107861.98</v>
      </c>
      <c r="I131" s="92"/>
    </row>
    <row r="132" spans="1:9" ht="12.75">
      <c r="A132" s="53"/>
      <c r="B132" s="79"/>
      <c r="C132" s="54"/>
      <c r="D132" s="89"/>
      <c r="E132" s="60"/>
      <c r="F132" s="71"/>
      <c r="G132" s="71"/>
      <c r="H132" s="56">
        <f>H131+F132-G132</f>
        <v>107861.98</v>
      </c>
      <c r="I132" s="92"/>
    </row>
    <row r="133" spans="1:9" ht="12.75">
      <c r="A133" s="166" t="s">
        <v>2403</v>
      </c>
      <c r="B133" s="174"/>
      <c r="C133" s="167"/>
      <c r="D133" s="167"/>
      <c r="E133" s="167"/>
      <c r="F133" s="168"/>
      <c r="G133" s="168"/>
      <c r="H133" s="169"/>
      <c r="I133" s="92"/>
    </row>
    <row r="134" spans="1:15" s="49" customFormat="1" ht="12.75">
      <c r="A134" s="62"/>
      <c r="B134" s="64"/>
      <c r="C134" s="63"/>
      <c r="D134" s="64"/>
      <c r="E134" s="64" t="s">
        <v>19</v>
      </c>
      <c r="F134" s="65" t="s">
        <v>5</v>
      </c>
      <c r="G134" s="65" t="s">
        <v>6</v>
      </c>
      <c r="H134" s="66" t="s">
        <v>16</v>
      </c>
      <c r="I134" s="92"/>
      <c r="J134" s="39"/>
      <c r="K134" s="39"/>
      <c r="L134" s="39"/>
      <c r="M134" s="39"/>
      <c r="N134" s="39"/>
      <c r="O134" s="39"/>
    </row>
    <row r="135" spans="1:15" s="49" customFormat="1" ht="12.75">
      <c r="A135" s="67"/>
      <c r="B135" s="69"/>
      <c r="C135" s="68"/>
      <c r="D135" s="82"/>
      <c r="E135" s="70">
        <v>107861.98</v>
      </c>
      <c r="F135" s="71"/>
      <c r="G135" s="71"/>
      <c r="H135" s="102">
        <f>H132</f>
        <v>107861.98</v>
      </c>
      <c r="I135" s="92"/>
      <c r="J135" s="39"/>
      <c r="K135" s="39"/>
      <c r="L135" s="39"/>
      <c r="M135" s="39"/>
      <c r="N135" s="39"/>
      <c r="O135" s="39"/>
    </row>
    <row r="136" spans="1:15" s="49" customFormat="1" ht="12.75">
      <c r="A136" s="83"/>
      <c r="B136" s="83"/>
      <c r="C136" s="84"/>
      <c r="D136" s="80"/>
      <c r="E136" s="54"/>
      <c r="F136" s="56"/>
      <c r="G136" s="85"/>
      <c r="H136" s="56">
        <f>H135+F136-G136</f>
        <v>107861.98</v>
      </c>
      <c r="I136" s="92"/>
      <c r="J136" s="39"/>
      <c r="K136" s="39"/>
      <c r="L136" s="39"/>
      <c r="M136" s="39"/>
      <c r="N136" s="39"/>
      <c r="O136" s="39"/>
    </row>
    <row r="137" spans="1:15" s="49" customFormat="1" ht="12.75">
      <c r="A137" s="86"/>
      <c r="B137" s="86"/>
      <c r="C137" s="87"/>
      <c r="D137" s="55"/>
      <c r="E137" s="88"/>
      <c r="F137" s="56"/>
      <c r="G137" s="85"/>
      <c r="H137" s="56">
        <f>H136+F137-G137</f>
        <v>107861.98</v>
      </c>
      <c r="I137" s="92"/>
      <c r="J137" s="39"/>
      <c r="K137" s="39"/>
      <c r="L137" s="39"/>
      <c r="M137" s="39"/>
      <c r="N137" s="39"/>
      <c r="O137" s="39"/>
    </row>
    <row r="138" spans="1:15" s="49" customFormat="1" ht="12.75">
      <c r="A138" s="164" t="s">
        <v>15</v>
      </c>
      <c r="B138" s="165"/>
      <c r="C138" s="165"/>
      <c r="D138" s="165"/>
      <c r="E138" s="72">
        <f>E135+E137</f>
        <v>107861.98</v>
      </c>
      <c r="F138" s="73"/>
      <c r="G138" s="73"/>
      <c r="H138" s="74">
        <f>H136</f>
        <v>107861.98</v>
      </c>
      <c r="I138" s="101"/>
      <c r="J138" s="39"/>
      <c r="K138" s="39"/>
      <c r="L138" s="39"/>
      <c r="M138" s="39"/>
      <c r="N138" s="39"/>
      <c r="O138" s="39"/>
    </row>
    <row r="139" spans="1:15" s="49" customFormat="1" ht="12.75" customHeight="1">
      <c r="A139" s="92"/>
      <c r="B139" s="92"/>
      <c r="C139" s="92"/>
      <c r="D139" s="92"/>
      <c r="E139" s="92"/>
      <c r="F139" s="93"/>
      <c r="G139" s="93"/>
      <c r="H139" s="93"/>
      <c r="I139" s="92"/>
      <c r="J139" s="39"/>
      <c r="K139" s="39"/>
      <c r="L139" s="39"/>
      <c r="M139" s="39"/>
      <c r="N139" s="39"/>
      <c r="O139" s="39"/>
    </row>
    <row r="140" spans="1:9" ht="12.75">
      <c r="A140" s="92"/>
      <c r="B140" s="92"/>
      <c r="C140" s="92"/>
      <c r="D140" s="92"/>
      <c r="E140" s="92"/>
      <c r="F140" s="93"/>
      <c r="G140" s="93"/>
      <c r="H140" s="93"/>
      <c r="I140" s="92"/>
    </row>
    <row r="141" spans="1:9" ht="12.75">
      <c r="A141" s="92"/>
      <c r="B141" s="92"/>
      <c r="C141" s="92"/>
      <c r="D141" s="92"/>
      <c r="E141" s="92"/>
      <c r="F141" s="93"/>
      <c r="G141" s="93"/>
      <c r="H141" s="93"/>
      <c r="I141" s="92"/>
    </row>
    <row r="142" spans="1:9" ht="12.75">
      <c r="A142" s="92"/>
      <c r="B142" s="92"/>
      <c r="C142" s="92"/>
      <c r="D142" s="92"/>
      <c r="E142" s="92"/>
      <c r="F142" s="93"/>
      <c r="G142" s="93"/>
      <c r="H142" s="93"/>
      <c r="I142" s="92"/>
    </row>
    <row r="143" spans="1:9" ht="12.75">
      <c r="A143" s="92"/>
      <c r="B143" s="92"/>
      <c r="C143" s="92"/>
      <c r="D143" s="92"/>
      <c r="E143" s="92"/>
      <c r="F143" s="93"/>
      <c r="G143" s="93"/>
      <c r="H143" s="93"/>
      <c r="I143" s="92"/>
    </row>
  </sheetData>
  <sheetProtection/>
  <mergeCells count="30">
    <mergeCell ref="A113:H113"/>
    <mergeCell ref="A128:D128"/>
    <mergeCell ref="A118:D118"/>
    <mergeCell ref="A123:H123"/>
    <mergeCell ref="A78:D78"/>
    <mergeCell ref="A83:H83"/>
    <mergeCell ref="A93:H93"/>
    <mergeCell ref="A108:D108"/>
    <mergeCell ref="A98:D98"/>
    <mergeCell ref="A103:H103"/>
    <mergeCell ref="A53:H53"/>
    <mergeCell ref="A68:D68"/>
    <mergeCell ref="A58:D58"/>
    <mergeCell ref="A63:H63"/>
    <mergeCell ref="A28:D28"/>
    <mergeCell ref="A23:H23"/>
    <mergeCell ref="A33:H33"/>
    <mergeCell ref="A48:D48"/>
    <mergeCell ref="A38:D38"/>
    <mergeCell ref="A43:H43"/>
    <mergeCell ref="A133:H133"/>
    <mergeCell ref="A138:D138"/>
    <mergeCell ref="A73:H73"/>
    <mergeCell ref="A88:D88"/>
    <mergeCell ref="A1:H1"/>
    <mergeCell ref="A2:H2"/>
    <mergeCell ref="A3:H3"/>
    <mergeCell ref="A4:H4"/>
    <mergeCell ref="A18:D18"/>
    <mergeCell ref="A13:H13"/>
  </mergeCells>
  <printOptions/>
  <pageMargins left="0.75" right="0.75" top="1" bottom="1" header="0" footer="0"/>
  <pageSetup horizontalDpi="600" verticalDpi="600" orientation="landscape" paperSize="5" r:id="rId2"/>
  <drawing r:id="rId1"/>
</worksheet>
</file>

<file path=xl/worksheets/sheet5.xml><?xml version="1.0" encoding="utf-8"?>
<worksheet xmlns="http://schemas.openxmlformats.org/spreadsheetml/2006/main" xmlns:r="http://schemas.openxmlformats.org/officeDocument/2006/relationships">
  <dimension ref="A1:O903"/>
  <sheetViews>
    <sheetView zoomScalePageLayoutView="0" workbookViewId="0" topLeftCell="A876">
      <selection activeCell="A878" sqref="A878"/>
    </sheetView>
  </sheetViews>
  <sheetFormatPr defaultColWidth="11.421875" defaultRowHeight="12.75"/>
  <cols>
    <col min="1" max="1" width="11.421875" style="39" customWidth="1"/>
    <col min="2" max="2" width="4.421875" style="39" customWidth="1"/>
    <col min="3" max="3" width="16.7109375" style="39" customWidth="1"/>
    <col min="4" max="4" width="33.7109375" style="39" customWidth="1"/>
    <col min="5" max="5" width="44.7109375" style="39" customWidth="1"/>
    <col min="6" max="6" width="13.8515625" style="48" customWidth="1"/>
    <col min="7" max="7" width="16.57421875" style="48" customWidth="1"/>
    <col min="8" max="8" width="18.57421875" style="48" customWidth="1"/>
    <col min="9" max="9" width="11.7109375" style="49" bestFit="1" customWidth="1"/>
    <col min="10" max="10" width="12.8515625" style="39" bestFit="1" customWidth="1"/>
    <col min="11" max="16384" width="11.421875" style="39" customWidth="1"/>
  </cols>
  <sheetData>
    <row r="1" spans="1:15" ht="15">
      <c r="A1" s="170" t="s">
        <v>9</v>
      </c>
      <c r="B1" s="170"/>
      <c r="C1" s="170"/>
      <c r="D1" s="170"/>
      <c r="E1" s="170"/>
      <c r="F1" s="170"/>
      <c r="G1" s="170"/>
      <c r="H1" s="170"/>
      <c r="I1" s="37"/>
      <c r="J1" s="38"/>
      <c r="K1" s="38"/>
      <c r="L1" s="38"/>
      <c r="M1" s="38"/>
      <c r="N1" s="38"/>
      <c r="O1" s="38"/>
    </row>
    <row r="2" spans="1:15" ht="12.75">
      <c r="A2" s="171" t="s">
        <v>10</v>
      </c>
      <c r="B2" s="171"/>
      <c r="C2" s="171"/>
      <c r="D2" s="171"/>
      <c r="E2" s="171"/>
      <c r="F2" s="171"/>
      <c r="G2" s="171"/>
      <c r="H2" s="171"/>
      <c r="I2" s="40"/>
      <c r="J2" s="41"/>
      <c r="K2" s="41"/>
      <c r="L2" s="41"/>
      <c r="M2" s="41"/>
      <c r="N2" s="41"/>
      <c r="O2" s="41"/>
    </row>
    <row r="3" spans="1:15" ht="12.75">
      <c r="A3" s="172" t="s">
        <v>13</v>
      </c>
      <c r="B3" s="172"/>
      <c r="C3" s="172"/>
      <c r="D3" s="172"/>
      <c r="E3" s="172"/>
      <c r="F3" s="172"/>
      <c r="G3" s="172"/>
      <c r="H3" s="172"/>
      <c r="I3" s="42"/>
      <c r="J3" s="43"/>
      <c r="K3" s="43"/>
      <c r="L3" s="43"/>
      <c r="M3" s="43"/>
      <c r="N3" s="43"/>
      <c r="O3" s="43"/>
    </row>
    <row r="4" spans="1:15" ht="12.75">
      <c r="A4" s="173" t="s">
        <v>266</v>
      </c>
      <c r="B4" s="173"/>
      <c r="C4" s="173"/>
      <c r="D4" s="173"/>
      <c r="E4" s="173"/>
      <c r="F4" s="173"/>
      <c r="G4" s="173"/>
      <c r="H4" s="173"/>
      <c r="I4" s="44"/>
      <c r="J4" s="45"/>
      <c r="K4" s="45"/>
      <c r="L4" s="45"/>
      <c r="M4" s="45"/>
      <c r="N4" s="45"/>
      <c r="O4" s="45"/>
    </row>
    <row r="5" ht="12.75"/>
    <row r="6" ht="12.75"/>
    <row r="7" spans="1:4" ht="13.5" thickBot="1">
      <c r="A7" s="46" t="s">
        <v>68</v>
      </c>
      <c r="B7" s="46"/>
      <c r="D7" s="46" t="s">
        <v>11</v>
      </c>
    </row>
    <row r="8" spans="1:8" ht="22.5">
      <c r="A8" s="50" t="s">
        <v>8</v>
      </c>
      <c r="B8" s="50"/>
      <c r="C8" s="95" t="s">
        <v>57</v>
      </c>
      <c r="D8" s="78" t="s">
        <v>3</v>
      </c>
      <c r="E8" s="50" t="s">
        <v>4</v>
      </c>
      <c r="F8" s="51" t="s">
        <v>5</v>
      </c>
      <c r="G8" s="51" t="s">
        <v>6</v>
      </c>
      <c r="H8" s="52" t="s">
        <v>7</v>
      </c>
    </row>
    <row r="9" spans="1:9" ht="12.75">
      <c r="A9" s="53">
        <v>41977</v>
      </c>
      <c r="B9" s="79" t="s">
        <v>18</v>
      </c>
      <c r="C9" s="54"/>
      <c r="D9" s="97" t="s">
        <v>259</v>
      </c>
      <c r="E9" s="60"/>
      <c r="F9" s="71">
        <v>2833.6</v>
      </c>
      <c r="G9" s="71"/>
      <c r="H9" s="56">
        <f>671041.9+F9-G9</f>
        <v>673875.5</v>
      </c>
      <c r="I9" s="92"/>
    </row>
    <row r="10" spans="1:9" ht="12.75">
      <c r="A10" s="53">
        <v>41981</v>
      </c>
      <c r="B10" s="79" t="s">
        <v>18</v>
      </c>
      <c r="C10" s="91"/>
      <c r="D10" s="97" t="s">
        <v>260</v>
      </c>
      <c r="E10" s="60"/>
      <c r="F10" s="71">
        <v>11562.4</v>
      </c>
      <c r="G10" s="71"/>
      <c r="H10" s="56">
        <f>H9+F10-G10</f>
        <v>685437.9</v>
      </c>
      <c r="I10" s="92"/>
    </row>
    <row r="11" spans="1:9" ht="12.75">
      <c r="A11" s="53">
        <v>41988</v>
      </c>
      <c r="B11" s="79" t="s">
        <v>18</v>
      </c>
      <c r="C11" s="115"/>
      <c r="D11" s="97" t="s">
        <v>260</v>
      </c>
      <c r="E11" s="60"/>
      <c r="F11" s="71">
        <v>5720</v>
      </c>
      <c r="G11" s="71"/>
      <c r="H11" s="56">
        <f>H10+F11-G11</f>
        <v>691157.9</v>
      </c>
      <c r="I11" s="92"/>
    </row>
    <row r="12" spans="1:9" ht="12.75">
      <c r="A12" s="53">
        <v>41992</v>
      </c>
      <c r="B12" s="79" t="s">
        <v>18</v>
      </c>
      <c r="C12" s="115"/>
      <c r="D12" s="97" t="s">
        <v>260</v>
      </c>
      <c r="E12" s="60"/>
      <c r="F12" s="71">
        <v>9305.2</v>
      </c>
      <c r="G12" s="71"/>
      <c r="H12" s="56">
        <f>H11+F12-G12</f>
        <v>700463.1</v>
      </c>
      <c r="I12" s="92"/>
    </row>
    <row r="13" spans="1:9" ht="12.75">
      <c r="A13" s="67"/>
      <c r="B13" s="79"/>
      <c r="C13" s="68"/>
      <c r="D13" s="97"/>
      <c r="E13" s="60"/>
      <c r="F13" s="71"/>
      <c r="G13" s="71"/>
      <c r="H13" s="56">
        <f>H12+F13-G13</f>
        <v>700463.1</v>
      </c>
      <c r="I13" s="92"/>
    </row>
    <row r="14" spans="1:9" ht="12.75">
      <c r="A14" s="67"/>
      <c r="B14" s="79"/>
      <c r="C14" s="68"/>
      <c r="D14" s="97"/>
      <c r="E14" s="60"/>
      <c r="F14" s="71"/>
      <c r="G14" s="71"/>
      <c r="H14" s="56">
        <f>H13+F14-G14</f>
        <v>700463.1</v>
      </c>
      <c r="I14" s="92"/>
    </row>
    <row r="15" spans="1:15" s="49" customFormat="1" ht="12.75">
      <c r="A15" s="166" t="s">
        <v>82</v>
      </c>
      <c r="B15" s="174"/>
      <c r="C15" s="167"/>
      <c r="D15" s="167"/>
      <c r="E15" s="167"/>
      <c r="F15" s="168"/>
      <c r="G15" s="168"/>
      <c r="H15" s="169"/>
      <c r="I15" s="92"/>
      <c r="J15" s="39"/>
      <c r="K15" s="39"/>
      <c r="L15" s="39"/>
      <c r="M15" s="39"/>
      <c r="N15" s="39"/>
      <c r="O15" s="39"/>
    </row>
    <row r="16" spans="1:15" s="49" customFormat="1" ht="12.75">
      <c r="A16" s="62"/>
      <c r="B16" s="64"/>
      <c r="C16" s="63"/>
      <c r="D16" s="64"/>
      <c r="E16" s="64" t="s">
        <v>19</v>
      </c>
      <c r="F16" s="65" t="s">
        <v>5</v>
      </c>
      <c r="G16" s="65" t="s">
        <v>6</v>
      </c>
      <c r="H16" s="66" t="s">
        <v>16</v>
      </c>
      <c r="I16" s="92"/>
      <c r="J16" s="39"/>
      <c r="K16" s="39"/>
      <c r="L16" s="39"/>
      <c r="M16" s="39"/>
      <c r="N16" s="39"/>
      <c r="O16" s="39"/>
    </row>
    <row r="17" spans="1:15" s="49" customFormat="1" ht="12.75">
      <c r="A17" s="67"/>
      <c r="B17" s="69"/>
      <c r="C17" s="68"/>
      <c r="D17" s="82"/>
      <c r="E17" s="70">
        <v>700463.1</v>
      </c>
      <c r="F17" s="71"/>
      <c r="G17" s="71"/>
      <c r="H17" s="102">
        <f>H14</f>
        <v>700463.1</v>
      </c>
      <c r="I17" s="92"/>
      <c r="J17" s="39"/>
      <c r="K17" s="39"/>
      <c r="L17" s="39"/>
      <c r="M17" s="39"/>
      <c r="N17" s="39"/>
      <c r="O17" s="39"/>
    </row>
    <row r="18" spans="1:15" s="49" customFormat="1" ht="12.75">
      <c r="A18" s="83"/>
      <c r="B18" s="83"/>
      <c r="C18" s="84"/>
      <c r="D18" s="80"/>
      <c r="E18" s="54"/>
      <c r="F18" s="56"/>
      <c r="G18" s="85"/>
      <c r="H18" s="56">
        <f>H17+F18-G18</f>
        <v>700463.1</v>
      </c>
      <c r="I18" s="92"/>
      <c r="J18" s="39"/>
      <c r="K18" s="39"/>
      <c r="L18" s="39"/>
      <c r="M18" s="39"/>
      <c r="N18" s="39"/>
      <c r="O18" s="39"/>
    </row>
    <row r="19" spans="1:15" s="49" customFormat="1" ht="12.75" customHeight="1">
      <c r="A19" s="86"/>
      <c r="B19" s="86"/>
      <c r="C19" s="87"/>
      <c r="D19" s="55"/>
      <c r="E19" s="88"/>
      <c r="F19" s="56"/>
      <c r="G19" s="85"/>
      <c r="H19" s="56">
        <f>H18+F19-G19</f>
        <v>700463.1</v>
      </c>
      <c r="I19" s="92"/>
      <c r="J19" s="39"/>
      <c r="K19" s="39"/>
      <c r="L19" s="39"/>
      <c r="M19" s="39"/>
      <c r="N19" s="39"/>
      <c r="O19" s="39"/>
    </row>
    <row r="20" spans="1:9" ht="12.75">
      <c r="A20" s="164" t="s">
        <v>15</v>
      </c>
      <c r="B20" s="165"/>
      <c r="C20" s="165"/>
      <c r="D20" s="165"/>
      <c r="E20" s="72">
        <f>E17+E19</f>
        <v>700463.1</v>
      </c>
      <c r="F20" s="73"/>
      <c r="G20" s="73"/>
      <c r="H20" s="74">
        <f>H18</f>
        <v>700463.1</v>
      </c>
      <c r="I20" s="101"/>
    </row>
    <row r="21" spans="1:9" ht="12.75">
      <c r="A21" s="53">
        <v>42018</v>
      </c>
      <c r="B21" s="79" t="s">
        <v>385</v>
      </c>
      <c r="C21" s="54"/>
      <c r="D21" s="97" t="s">
        <v>268</v>
      </c>
      <c r="E21" s="60"/>
      <c r="F21" s="126">
        <v>2576.8</v>
      </c>
      <c r="G21" s="125"/>
      <c r="H21" s="56">
        <f>H20+F21-G21</f>
        <v>703039.9</v>
      </c>
      <c r="I21" s="92"/>
    </row>
    <row r="22" spans="1:9" ht="12.75">
      <c r="A22" s="53">
        <v>42024</v>
      </c>
      <c r="B22" s="79" t="s">
        <v>385</v>
      </c>
      <c r="C22" s="91"/>
      <c r="D22" s="97" t="s">
        <v>268</v>
      </c>
      <c r="E22" s="60"/>
      <c r="F22" s="127">
        <v>4522</v>
      </c>
      <c r="G22" s="125"/>
      <c r="H22" s="56">
        <f aca="true" t="shared" si="0" ref="H22:H84">H21+F22-G22</f>
        <v>707561.9</v>
      </c>
      <c r="I22" s="92"/>
    </row>
    <row r="23" spans="1:9" ht="12.75">
      <c r="A23" s="53">
        <v>42026</v>
      </c>
      <c r="B23" s="79" t="s">
        <v>385</v>
      </c>
      <c r="C23" s="91"/>
      <c r="D23" s="97" t="s">
        <v>268</v>
      </c>
      <c r="E23" s="60"/>
      <c r="F23" s="127">
        <v>78696</v>
      </c>
      <c r="G23" s="125"/>
      <c r="H23" s="56">
        <f t="shared" si="0"/>
        <v>786257.9</v>
      </c>
      <c r="I23" s="92"/>
    </row>
    <row r="24" spans="1:9" ht="12.75">
      <c r="A24" s="53">
        <v>42027</v>
      </c>
      <c r="B24" s="79" t="s">
        <v>385</v>
      </c>
      <c r="C24" s="91"/>
      <c r="D24" s="97" t="s">
        <v>269</v>
      </c>
      <c r="E24" s="60"/>
      <c r="F24" s="127">
        <v>1200</v>
      </c>
      <c r="G24" s="125"/>
      <c r="H24" s="56">
        <f t="shared" si="0"/>
        <v>787457.9</v>
      </c>
      <c r="I24" s="92"/>
    </row>
    <row r="25" spans="1:9" ht="12.75">
      <c r="A25" s="53">
        <v>42027</v>
      </c>
      <c r="B25" s="79" t="s">
        <v>385</v>
      </c>
      <c r="C25" s="91"/>
      <c r="D25" s="97" t="s">
        <v>269</v>
      </c>
      <c r="E25" s="60"/>
      <c r="F25" s="127">
        <v>1200</v>
      </c>
      <c r="G25" s="125"/>
      <c r="H25" s="56">
        <f t="shared" si="0"/>
        <v>788657.9</v>
      </c>
      <c r="I25" s="92"/>
    </row>
    <row r="26" spans="1:9" ht="12.75">
      <c r="A26" s="53">
        <v>42027</v>
      </c>
      <c r="B26" s="79" t="s">
        <v>385</v>
      </c>
      <c r="C26" s="91"/>
      <c r="D26" s="97" t="s">
        <v>269</v>
      </c>
      <c r="E26" s="60"/>
      <c r="F26" s="127">
        <v>1200</v>
      </c>
      <c r="G26" s="125"/>
      <c r="H26" s="56">
        <f t="shared" si="0"/>
        <v>789857.9</v>
      </c>
      <c r="I26" s="92"/>
    </row>
    <row r="27" spans="1:9" ht="12.75">
      <c r="A27" s="53">
        <v>42027</v>
      </c>
      <c r="B27" s="79" t="s">
        <v>385</v>
      </c>
      <c r="C27" s="91"/>
      <c r="D27" s="97" t="s">
        <v>269</v>
      </c>
      <c r="E27" s="60"/>
      <c r="F27" s="127">
        <v>1200</v>
      </c>
      <c r="G27" s="125"/>
      <c r="H27" s="56">
        <f t="shared" si="0"/>
        <v>791057.9</v>
      </c>
      <c r="I27" s="92"/>
    </row>
    <row r="28" spans="1:9" ht="12.75">
      <c r="A28" s="53">
        <v>42027</v>
      </c>
      <c r="B28" s="79" t="s">
        <v>385</v>
      </c>
      <c r="C28" s="91"/>
      <c r="D28" s="97" t="s">
        <v>269</v>
      </c>
      <c r="E28" s="60"/>
      <c r="F28" s="127">
        <v>1200</v>
      </c>
      <c r="G28" s="125"/>
      <c r="H28" s="56">
        <f t="shared" si="0"/>
        <v>792257.9</v>
      </c>
      <c r="I28" s="92"/>
    </row>
    <row r="29" spans="1:9" ht="12.75">
      <c r="A29" s="53">
        <v>42027</v>
      </c>
      <c r="B29" s="79" t="s">
        <v>385</v>
      </c>
      <c r="C29" s="91"/>
      <c r="D29" s="97" t="s">
        <v>268</v>
      </c>
      <c r="E29" s="60"/>
      <c r="F29" s="127">
        <v>65674.4</v>
      </c>
      <c r="G29" s="125"/>
      <c r="H29" s="56">
        <f t="shared" si="0"/>
        <v>857932.3</v>
      </c>
      <c r="I29" s="92"/>
    </row>
    <row r="30" spans="1:9" ht="12.75">
      <c r="A30" s="53">
        <v>42027</v>
      </c>
      <c r="B30" s="79" t="s">
        <v>385</v>
      </c>
      <c r="C30" s="91"/>
      <c r="D30" s="97" t="s">
        <v>269</v>
      </c>
      <c r="E30" s="60"/>
      <c r="F30" s="127">
        <v>1200</v>
      </c>
      <c r="G30" s="125"/>
      <c r="H30" s="56">
        <f t="shared" si="0"/>
        <v>859132.3</v>
      </c>
      <c r="I30" s="92"/>
    </row>
    <row r="31" spans="1:9" ht="12.75">
      <c r="A31" s="53">
        <v>42028</v>
      </c>
      <c r="B31" s="79" t="s">
        <v>385</v>
      </c>
      <c r="C31" s="91"/>
      <c r="D31" s="97" t="s">
        <v>269</v>
      </c>
      <c r="E31" s="60"/>
      <c r="F31" s="127">
        <v>1200</v>
      </c>
      <c r="G31" s="125"/>
      <c r="H31" s="56">
        <f t="shared" si="0"/>
        <v>860332.3</v>
      </c>
      <c r="I31" s="92"/>
    </row>
    <row r="32" spans="1:9" ht="12.75">
      <c r="A32" s="53">
        <v>42030</v>
      </c>
      <c r="B32" s="79" t="s">
        <v>385</v>
      </c>
      <c r="C32" s="91"/>
      <c r="D32" s="97" t="s">
        <v>269</v>
      </c>
      <c r="E32" s="60"/>
      <c r="F32" s="127">
        <v>1200</v>
      </c>
      <c r="G32" s="125"/>
      <c r="H32" s="56">
        <f t="shared" si="0"/>
        <v>861532.3</v>
      </c>
      <c r="I32" s="92"/>
    </row>
    <row r="33" spans="1:9" ht="12.75">
      <c r="A33" s="53">
        <v>42030</v>
      </c>
      <c r="B33" s="79" t="s">
        <v>385</v>
      </c>
      <c r="C33" s="91"/>
      <c r="D33" s="97" t="s">
        <v>269</v>
      </c>
      <c r="E33" s="60"/>
      <c r="F33" s="127">
        <v>1200</v>
      </c>
      <c r="G33" s="125"/>
      <c r="H33" s="56">
        <f t="shared" si="0"/>
        <v>862732.3</v>
      </c>
      <c r="I33" s="92"/>
    </row>
    <row r="34" spans="1:9" ht="12.75">
      <c r="A34" s="53">
        <v>42030</v>
      </c>
      <c r="B34" s="79" t="s">
        <v>385</v>
      </c>
      <c r="C34" s="91"/>
      <c r="D34" s="97" t="s">
        <v>269</v>
      </c>
      <c r="E34" s="60"/>
      <c r="F34" s="127">
        <v>1200</v>
      </c>
      <c r="G34" s="125"/>
      <c r="H34" s="56">
        <f t="shared" si="0"/>
        <v>863932.3</v>
      </c>
      <c r="I34" s="92"/>
    </row>
    <row r="35" spans="1:9" ht="12.75">
      <c r="A35" s="53">
        <v>42030</v>
      </c>
      <c r="B35" s="79" t="s">
        <v>385</v>
      </c>
      <c r="C35" s="91"/>
      <c r="D35" s="97" t="s">
        <v>268</v>
      </c>
      <c r="E35" s="60"/>
      <c r="F35" s="127">
        <v>114376</v>
      </c>
      <c r="G35" s="125"/>
      <c r="H35" s="56">
        <f t="shared" si="0"/>
        <v>978308.3</v>
      </c>
      <c r="I35" s="92"/>
    </row>
    <row r="36" spans="1:9" ht="12.75">
      <c r="A36" s="53">
        <v>42030</v>
      </c>
      <c r="B36" s="79" t="s">
        <v>385</v>
      </c>
      <c r="C36" s="91"/>
      <c r="D36" s="97" t="s">
        <v>269</v>
      </c>
      <c r="E36" s="60"/>
      <c r="F36" s="127">
        <v>1200</v>
      </c>
      <c r="G36" s="125"/>
      <c r="H36" s="56">
        <f t="shared" si="0"/>
        <v>979508.3</v>
      </c>
      <c r="I36" s="92"/>
    </row>
    <row r="37" spans="1:9" ht="12.75">
      <c r="A37" s="53">
        <v>42030</v>
      </c>
      <c r="B37" s="79" t="s">
        <v>385</v>
      </c>
      <c r="C37" s="91"/>
      <c r="D37" s="97" t="s">
        <v>268</v>
      </c>
      <c r="E37" s="60"/>
      <c r="F37" s="127">
        <v>99782</v>
      </c>
      <c r="G37" s="125"/>
      <c r="H37" s="56">
        <f t="shared" si="0"/>
        <v>1079290.3</v>
      </c>
      <c r="I37" s="92"/>
    </row>
    <row r="38" spans="1:9" ht="12.75">
      <c r="A38" s="53">
        <v>42030</v>
      </c>
      <c r="B38" s="79" t="s">
        <v>385</v>
      </c>
      <c r="C38" s="91"/>
      <c r="D38" s="97" t="s">
        <v>269</v>
      </c>
      <c r="E38" s="60"/>
      <c r="F38" s="127">
        <v>1200</v>
      </c>
      <c r="G38" s="125"/>
      <c r="H38" s="56">
        <f t="shared" si="0"/>
        <v>1080490.3</v>
      </c>
      <c r="I38" s="92"/>
    </row>
    <row r="39" spans="1:9" ht="12.75">
      <c r="A39" s="53">
        <v>42030</v>
      </c>
      <c r="B39" s="79" t="s">
        <v>385</v>
      </c>
      <c r="C39" s="91"/>
      <c r="D39" s="97" t="s">
        <v>269</v>
      </c>
      <c r="E39" s="60"/>
      <c r="F39" s="127">
        <v>1200</v>
      </c>
      <c r="G39" s="125"/>
      <c r="H39" s="56">
        <f t="shared" si="0"/>
        <v>1081690.3</v>
      </c>
      <c r="I39" s="92"/>
    </row>
    <row r="40" spans="1:9" ht="12.75">
      <c r="A40" s="53">
        <v>42030</v>
      </c>
      <c r="B40" s="79" t="s">
        <v>385</v>
      </c>
      <c r="C40" s="91"/>
      <c r="D40" s="97" t="s">
        <v>269</v>
      </c>
      <c r="E40" s="60"/>
      <c r="F40" s="127">
        <v>1200</v>
      </c>
      <c r="G40" s="125"/>
      <c r="H40" s="56">
        <f t="shared" si="0"/>
        <v>1082890.3</v>
      </c>
      <c r="I40" s="92"/>
    </row>
    <row r="41" spans="1:9" ht="12.75">
      <c r="A41" s="53">
        <v>42031</v>
      </c>
      <c r="B41" s="79" t="s">
        <v>385</v>
      </c>
      <c r="C41" s="91"/>
      <c r="D41" s="97" t="s">
        <v>269</v>
      </c>
      <c r="E41" s="60"/>
      <c r="F41" s="127">
        <v>1200</v>
      </c>
      <c r="G41" s="125"/>
      <c r="H41" s="56">
        <f t="shared" si="0"/>
        <v>1084090.3</v>
      </c>
      <c r="I41" s="92"/>
    </row>
    <row r="42" spans="1:9" ht="12.75">
      <c r="A42" s="53">
        <v>42031</v>
      </c>
      <c r="B42" s="79" t="s">
        <v>385</v>
      </c>
      <c r="C42" s="91"/>
      <c r="D42" s="97" t="s">
        <v>269</v>
      </c>
      <c r="E42" s="60"/>
      <c r="F42" s="127">
        <v>1200</v>
      </c>
      <c r="G42" s="125"/>
      <c r="H42" s="56">
        <f t="shared" si="0"/>
        <v>1085290.3</v>
      </c>
      <c r="I42" s="92"/>
    </row>
    <row r="43" spans="1:9" ht="12.75">
      <c r="A43" s="53">
        <v>42031</v>
      </c>
      <c r="B43" s="79" t="s">
        <v>385</v>
      </c>
      <c r="C43" s="91"/>
      <c r="D43" s="97" t="s">
        <v>269</v>
      </c>
      <c r="E43" s="60"/>
      <c r="F43" s="127">
        <v>1200</v>
      </c>
      <c r="G43" s="125"/>
      <c r="H43" s="56">
        <f t="shared" si="0"/>
        <v>1086490.3</v>
      </c>
      <c r="I43" s="92"/>
    </row>
    <row r="44" spans="1:9" ht="12.75">
      <c r="A44" s="53">
        <v>42032</v>
      </c>
      <c r="B44" s="79" t="s">
        <v>385</v>
      </c>
      <c r="C44" s="91"/>
      <c r="D44" s="97" t="s">
        <v>268</v>
      </c>
      <c r="E44" s="60"/>
      <c r="F44" s="127">
        <v>85922</v>
      </c>
      <c r="G44" s="125"/>
      <c r="H44" s="56">
        <f t="shared" si="0"/>
        <v>1172412.3</v>
      </c>
      <c r="I44" s="92"/>
    </row>
    <row r="45" spans="1:9" ht="12.75">
      <c r="A45" s="53">
        <v>42032</v>
      </c>
      <c r="B45" s="79" t="s">
        <v>385</v>
      </c>
      <c r="C45" s="91"/>
      <c r="D45" s="97" t="s">
        <v>269</v>
      </c>
      <c r="E45" s="60"/>
      <c r="F45" s="127">
        <v>1200</v>
      </c>
      <c r="G45" s="125"/>
      <c r="H45" s="56">
        <f t="shared" si="0"/>
        <v>1173612.3</v>
      </c>
      <c r="I45" s="92"/>
    </row>
    <row r="46" spans="1:9" ht="12.75">
      <c r="A46" s="53">
        <v>42033</v>
      </c>
      <c r="B46" s="79" t="s">
        <v>385</v>
      </c>
      <c r="C46" s="91"/>
      <c r="D46" s="97" t="s">
        <v>269</v>
      </c>
      <c r="E46" s="60"/>
      <c r="F46" s="127">
        <v>1200</v>
      </c>
      <c r="G46" s="125"/>
      <c r="H46" s="56">
        <f t="shared" si="0"/>
        <v>1174812.3</v>
      </c>
      <c r="I46" s="92"/>
    </row>
    <row r="47" spans="1:9" ht="12.75">
      <c r="A47" s="53">
        <v>42033</v>
      </c>
      <c r="B47" s="79" t="s">
        <v>385</v>
      </c>
      <c r="C47" s="91"/>
      <c r="D47" s="97" t="s">
        <v>269</v>
      </c>
      <c r="E47" s="60"/>
      <c r="F47" s="127">
        <v>1200</v>
      </c>
      <c r="G47" s="125"/>
      <c r="H47" s="56">
        <f t="shared" si="0"/>
        <v>1176012.3</v>
      </c>
      <c r="I47" s="92"/>
    </row>
    <row r="48" spans="1:9" ht="12.75">
      <c r="A48" s="53">
        <v>42033</v>
      </c>
      <c r="B48" s="79" t="s">
        <v>385</v>
      </c>
      <c r="C48" s="91"/>
      <c r="D48" s="97" t="s">
        <v>269</v>
      </c>
      <c r="E48" s="60"/>
      <c r="F48" s="127">
        <v>1200</v>
      </c>
      <c r="G48" s="125"/>
      <c r="H48" s="56">
        <f t="shared" si="0"/>
        <v>1177212.3</v>
      </c>
      <c r="I48" s="92"/>
    </row>
    <row r="49" spans="1:9" ht="12.75">
      <c r="A49" s="53">
        <v>42033</v>
      </c>
      <c r="B49" s="79" t="s">
        <v>385</v>
      </c>
      <c r="C49" s="91"/>
      <c r="D49" s="97" t="s">
        <v>269</v>
      </c>
      <c r="E49" s="60"/>
      <c r="F49" s="127">
        <v>1200</v>
      </c>
      <c r="G49" s="125"/>
      <c r="H49" s="56">
        <f t="shared" si="0"/>
        <v>1178412.3</v>
      </c>
      <c r="I49" s="92"/>
    </row>
    <row r="50" spans="1:9" ht="12.75">
      <c r="A50" s="53">
        <v>42033</v>
      </c>
      <c r="B50" s="79" t="s">
        <v>385</v>
      </c>
      <c r="C50" s="91"/>
      <c r="D50" s="97" t="s">
        <v>269</v>
      </c>
      <c r="E50" s="60"/>
      <c r="F50" s="127">
        <v>1200</v>
      </c>
      <c r="G50" s="125"/>
      <c r="H50" s="56">
        <f t="shared" si="0"/>
        <v>1179612.3</v>
      </c>
      <c r="I50" s="92"/>
    </row>
    <row r="51" spans="1:9" ht="12.75">
      <c r="A51" s="53">
        <v>42033</v>
      </c>
      <c r="B51" s="79" t="s">
        <v>385</v>
      </c>
      <c r="C51" s="91"/>
      <c r="D51" s="97" t="s">
        <v>269</v>
      </c>
      <c r="E51" s="60"/>
      <c r="F51" s="127">
        <v>1200</v>
      </c>
      <c r="G51" s="125"/>
      <c r="H51" s="56">
        <f t="shared" si="0"/>
        <v>1180812.3</v>
      </c>
      <c r="I51" s="92"/>
    </row>
    <row r="52" spans="1:9" ht="12.75">
      <c r="A52" s="53">
        <v>42033</v>
      </c>
      <c r="B52" s="79" t="s">
        <v>385</v>
      </c>
      <c r="C52" s="91"/>
      <c r="D52" s="97" t="s">
        <v>269</v>
      </c>
      <c r="E52" s="60"/>
      <c r="F52" s="127">
        <v>1200</v>
      </c>
      <c r="G52" s="125"/>
      <c r="H52" s="56">
        <f t="shared" si="0"/>
        <v>1182012.3</v>
      </c>
      <c r="I52" s="92"/>
    </row>
    <row r="53" spans="1:9" ht="12.75">
      <c r="A53" s="53">
        <v>42033</v>
      </c>
      <c r="B53" s="79" t="s">
        <v>385</v>
      </c>
      <c r="C53" s="91"/>
      <c r="D53" s="97" t="s">
        <v>269</v>
      </c>
      <c r="E53" s="60"/>
      <c r="F53" s="127">
        <v>1200</v>
      </c>
      <c r="G53" s="125"/>
      <c r="H53" s="56">
        <f t="shared" si="0"/>
        <v>1183212.3</v>
      </c>
      <c r="I53" s="92"/>
    </row>
    <row r="54" spans="1:9" ht="12.75">
      <c r="A54" s="53">
        <v>42033</v>
      </c>
      <c r="B54" s="79" t="s">
        <v>385</v>
      </c>
      <c r="C54" s="91"/>
      <c r="D54" s="97" t="s">
        <v>269</v>
      </c>
      <c r="E54" s="60"/>
      <c r="F54" s="127">
        <v>1200</v>
      </c>
      <c r="G54" s="125"/>
      <c r="H54" s="56">
        <f t="shared" si="0"/>
        <v>1184412.3</v>
      </c>
      <c r="I54" s="92"/>
    </row>
    <row r="55" spans="1:9" ht="12.75">
      <c r="A55" s="53">
        <v>42033</v>
      </c>
      <c r="B55" s="79" t="s">
        <v>385</v>
      </c>
      <c r="C55" s="91"/>
      <c r="D55" s="97" t="s">
        <v>269</v>
      </c>
      <c r="E55" s="60"/>
      <c r="F55" s="127">
        <v>1200</v>
      </c>
      <c r="G55" s="125"/>
      <c r="H55" s="56">
        <f t="shared" si="0"/>
        <v>1185612.3</v>
      </c>
      <c r="I55" s="92"/>
    </row>
    <row r="56" spans="1:9" ht="12.75">
      <c r="A56" s="53">
        <v>42033</v>
      </c>
      <c r="B56" s="79" t="s">
        <v>385</v>
      </c>
      <c r="C56" s="91"/>
      <c r="D56" s="97" t="s">
        <v>269</v>
      </c>
      <c r="E56" s="60"/>
      <c r="F56" s="127">
        <v>1200</v>
      </c>
      <c r="G56" s="125"/>
      <c r="H56" s="56">
        <f t="shared" si="0"/>
        <v>1186812.3</v>
      </c>
      <c r="I56" s="92"/>
    </row>
    <row r="57" spans="1:9" ht="12.75">
      <c r="A57" s="53">
        <v>42033</v>
      </c>
      <c r="B57" s="79" t="s">
        <v>385</v>
      </c>
      <c r="C57" s="91"/>
      <c r="D57" s="97" t="s">
        <v>269</v>
      </c>
      <c r="E57" s="60"/>
      <c r="F57" s="127">
        <v>1200</v>
      </c>
      <c r="G57" s="125"/>
      <c r="H57" s="56">
        <f t="shared" si="0"/>
        <v>1188012.3</v>
      </c>
      <c r="I57" s="92"/>
    </row>
    <row r="58" spans="1:9" ht="12.75">
      <c r="A58" s="53">
        <v>42033</v>
      </c>
      <c r="B58" s="79" t="s">
        <v>385</v>
      </c>
      <c r="C58" s="91"/>
      <c r="D58" s="97" t="s">
        <v>269</v>
      </c>
      <c r="E58" s="60"/>
      <c r="F58" s="127">
        <v>1200</v>
      </c>
      <c r="G58" s="125"/>
      <c r="H58" s="56">
        <f t="shared" si="0"/>
        <v>1189212.3</v>
      </c>
      <c r="I58" s="92"/>
    </row>
    <row r="59" spans="1:9" ht="12.75">
      <c r="A59" s="53">
        <v>42033</v>
      </c>
      <c r="B59" s="79" t="s">
        <v>385</v>
      </c>
      <c r="C59" s="91"/>
      <c r="D59" s="97" t="s">
        <v>269</v>
      </c>
      <c r="E59" s="60"/>
      <c r="F59" s="127">
        <v>1200</v>
      </c>
      <c r="G59" s="125"/>
      <c r="H59" s="56">
        <f t="shared" si="0"/>
        <v>1190412.3</v>
      </c>
      <c r="I59" s="92"/>
    </row>
    <row r="60" spans="1:9" ht="12.75">
      <c r="A60" s="53">
        <v>42033</v>
      </c>
      <c r="B60" s="79" t="s">
        <v>385</v>
      </c>
      <c r="C60" s="91"/>
      <c r="D60" s="97" t="s">
        <v>269</v>
      </c>
      <c r="E60" s="60"/>
      <c r="F60" s="127">
        <v>1200</v>
      </c>
      <c r="G60" s="125"/>
      <c r="H60" s="56">
        <f t="shared" si="0"/>
        <v>1191612.3</v>
      </c>
      <c r="I60" s="92"/>
    </row>
    <row r="61" spans="1:9" ht="12.75">
      <c r="A61" s="53">
        <v>42033</v>
      </c>
      <c r="B61" s="79" t="s">
        <v>385</v>
      </c>
      <c r="C61" s="91"/>
      <c r="D61" s="97" t="s">
        <v>269</v>
      </c>
      <c r="E61" s="60"/>
      <c r="F61" s="127">
        <v>1200</v>
      </c>
      <c r="G61" s="125"/>
      <c r="H61" s="56">
        <f t="shared" si="0"/>
        <v>1192812.3</v>
      </c>
      <c r="I61" s="92"/>
    </row>
    <row r="62" spans="1:9" ht="12.75">
      <c r="A62" s="53">
        <v>42034</v>
      </c>
      <c r="B62" s="79" t="s">
        <v>385</v>
      </c>
      <c r="C62" s="91"/>
      <c r="D62" s="97" t="s">
        <v>269</v>
      </c>
      <c r="E62" s="60"/>
      <c r="F62" s="127">
        <v>1200</v>
      </c>
      <c r="G62" s="125"/>
      <c r="H62" s="56">
        <f t="shared" si="0"/>
        <v>1194012.3</v>
      </c>
      <c r="I62" s="92"/>
    </row>
    <row r="63" spans="1:9" ht="12.75">
      <c r="A63" s="53">
        <v>42034</v>
      </c>
      <c r="B63" s="79" t="s">
        <v>385</v>
      </c>
      <c r="C63" s="91"/>
      <c r="D63" s="97" t="s">
        <v>269</v>
      </c>
      <c r="E63" s="60"/>
      <c r="F63" s="127">
        <v>1200</v>
      </c>
      <c r="G63" s="125"/>
      <c r="H63" s="56">
        <f t="shared" si="0"/>
        <v>1195212.3</v>
      </c>
      <c r="I63" s="92"/>
    </row>
    <row r="64" spans="1:9" ht="12.75">
      <c r="A64" s="53">
        <v>42034</v>
      </c>
      <c r="B64" s="79" t="s">
        <v>385</v>
      </c>
      <c r="C64" s="91"/>
      <c r="D64" s="97" t="s">
        <v>269</v>
      </c>
      <c r="E64" s="60"/>
      <c r="F64" s="127">
        <v>1200</v>
      </c>
      <c r="G64" s="125"/>
      <c r="H64" s="56">
        <f t="shared" si="0"/>
        <v>1196412.3</v>
      </c>
      <c r="I64" s="92"/>
    </row>
    <row r="65" spans="1:9" ht="12.75">
      <c r="A65" s="53">
        <v>42034</v>
      </c>
      <c r="B65" s="79" t="s">
        <v>385</v>
      </c>
      <c r="C65" s="91"/>
      <c r="D65" s="97" t="s">
        <v>269</v>
      </c>
      <c r="E65" s="60"/>
      <c r="F65" s="127">
        <v>1100</v>
      </c>
      <c r="G65" s="125"/>
      <c r="H65" s="56">
        <f t="shared" si="0"/>
        <v>1197512.3</v>
      </c>
      <c r="I65" s="92"/>
    </row>
    <row r="66" spans="1:9" ht="12.75">
      <c r="A66" s="53">
        <v>42034</v>
      </c>
      <c r="B66" s="79" t="s">
        <v>385</v>
      </c>
      <c r="C66" s="91"/>
      <c r="D66" s="97" t="s">
        <v>269</v>
      </c>
      <c r="E66" s="60"/>
      <c r="F66" s="127">
        <v>1200</v>
      </c>
      <c r="G66" s="125"/>
      <c r="H66" s="56">
        <f t="shared" si="0"/>
        <v>1198712.3</v>
      </c>
      <c r="I66" s="92"/>
    </row>
    <row r="67" spans="1:9" ht="12.75">
      <c r="A67" s="53">
        <v>42034</v>
      </c>
      <c r="B67" s="79" t="s">
        <v>385</v>
      </c>
      <c r="C67" s="91"/>
      <c r="D67" s="97" t="s">
        <v>269</v>
      </c>
      <c r="E67" s="60"/>
      <c r="F67" s="127">
        <v>1200</v>
      </c>
      <c r="G67" s="125"/>
      <c r="H67" s="56">
        <f t="shared" si="0"/>
        <v>1199912.3</v>
      </c>
      <c r="I67" s="92"/>
    </row>
    <row r="68" spans="1:9" ht="12.75">
      <c r="A68" s="53">
        <v>42034</v>
      </c>
      <c r="B68" s="79" t="s">
        <v>385</v>
      </c>
      <c r="C68" s="91"/>
      <c r="D68" s="97" t="s">
        <v>269</v>
      </c>
      <c r="E68" s="60"/>
      <c r="F68" s="127">
        <v>1200</v>
      </c>
      <c r="G68" s="125"/>
      <c r="H68" s="56">
        <f t="shared" si="0"/>
        <v>1201112.3</v>
      </c>
      <c r="I68" s="92"/>
    </row>
    <row r="69" spans="1:9" ht="12.75">
      <c r="A69" s="53">
        <v>42034</v>
      </c>
      <c r="B69" s="79" t="s">
        <v>385</v>
      </c>
      <c r="C69" s="91"/>
      <c r="D69" s="97" t="s">
        <v>269</v>
      </c>
      <c r="E69" s="60"/>
      <c r="F69" s="127">
        <v>1200</v>
      </c>
      <c r="G69" s="125"/>
      <c r="H69" s="56">
        <f t="shared" si="0"/>
        <v>1202312.3</v>
      </c>
      <c r="I69" s="92"/>
    </row>
    <row r="70" spans="1:9" ht="12.75">
      <c r="A70" s="53">
        <v>42034</v>
      </c>
      <c r="B70" s="79" t="s">
        <v>385</v>
      </c>
      <c r="C70" s="91"/>
      <c r="D70" s="97" t="s">
        <v>269</v>
      </c>
      <c r="E70" s="60"/>
      <c r="F70" s="127">
        <v>1250</v>
      </c>
      <c r="G70" s="125"/>
      <c r="H70" s="56">
        <f t="shared" si="0"/>
        <v>1203562.3</v>
      </c>
      <c r="I70" s="92"/>
    </row>
    <row r="71" spans="1:9" ht="12.75">
      <c r="A71" s="53">
        <v>42034</v>
      </c>
      <c r="B71" s="79" t="s">
        <v>385</v>
      </c>
      <c r="C71" s="91"/>
      <c r="D71" s="97" t="s">
        <v>270</v>
      </c>
      <c r="E71" s="60"/>
      <c r="F71" s="127">
        <v>1200</v>
      </c>
      <c r="G71" s="125"/>
      <c r="H71" s="56">
        <f t="shared" si="0"/>
        <v>1204762.3</v>
      </c>
      <c r="I71" s="92"/>
    </row>
    <row r="72" spans="1:9" ht="12.75">
      <c r="A72" s="53">
        <v>42034</v>
      </c>
      <c r="B72" s="79" t="s">
        <v>385</v>
      </c>
      <c r="C72" s="91"/>
      <c r="D72" s="97" t="s">
        <v>270</v>
      </c>
      <c r="E72" s="60"/>
      <c r="F72" s="127">
        <v>1200</v>
      </c>
      <c r="G72" s="125"/>
      <c r="H72" s="56">
        <f t="shared" si="0"/>
        <v>1205962.3</v>
      </c>
      <c r="I72" s="92"/>
    </row>
    <row r="73" spans="1:9" ht="12.75">
      <c r="A73" s="53">
        <v>42034</v>
      </c>
      <c r="B73" s="79" t="s">
        <v>385</v>
      </c>
      <c r="C73" s="91"/>
      <c r="D73" s="97" t="s">
        <v>270</v>
      </c>
      <c r="E73" s="60"/>
      <c r="F73" s="127">
        <v>1200</v>
      </c>
      <c r="G73" s="125"/>
      <c r="H73" s="56">
        <f t="shared" si="0"/>
        <v>1207162.3</v>
      </c>
      <c r="I73" s="92"/>
    </row>
    <row r="74" spans="1:9" ht="12.75">
      <c r="A74" s="53">
        <v>42034</v>
      </c>
      <c r="B74" s="79" t="s">
        <v>385</v>
      </c>
      <c r="C74" s="91"/>
      <c r="D74" s="97" t="s">
        <v>270</v>
      </c>
      <c r="E74" s="60"/>
      <c r="F74" s="127">
        <v>1200</v>
      </c>
      <c r="G74" s="125"/>
      <c r="H74" s="56">
        <f t="shared" si="0"/>
        <v>1208362.3</v>
      </c>
      <c r="I74" s="92"/>
    </row>
    <row r="75" spans="1:9" ht="12.75">
      <c r="A75" s="53">
        <v>42034</v>
      </c>
      <c r="B75" s="79" t="s">
        <v>385</v>
      </c>
      <c r="C75" s="91"/>
      <c r="D75" s="97" t="s">
        <v>270</v>
      </c>
      <c r="E75" s="60"/>
      <c r="F75" s="127">
        <v>1200</v>
      </c>
      <c r="G75" s="125"/>
      <c r="H75" s="56">
        <f t="shared" si="0"/>
        <v>1209562.3</v>
      </c>
      <c r="I75" s="92"/>
    </row>
    <row r="76" spans="1:9" ht="12.75">
      <c r="A76" s="53">
        <v>42034</v>
      </c>
      <c r="B76" s="79" t="s">
        <v>385</v>
      </c>
      <c r="C76" s="91"/>
      <c r="D76" s="97" t="s">
        <v>270</v>
      </c>
      <c r="E76" s="60"/>
      <c r="F76" s="127">
        <v>1200</v>
      </c>
      <c r="G76" s="125"/>
      <c r="H76" s="56">
        <f t="shared" si="0"/>
        <v>1210762.3</v>
      </c>
      <c r="I76" s="92"/>
    </row>
    <row r="77" spans="1:9" ht="12.75">
      <c r="A77" s="53">
        <v>42034</v>
      </c>
      <c r="B77" s="79" t="s">
        <v>385</v>
      </c>
      <c r="C77" s="91"/>
      <c r="D77" s="97" t="s">
        <v>270</v>
      </c>
      <c r="E77" s="60"/>
      <c r="F77" s="127">
        <v>1200</v>
      </c>
      <c r="G77" s="125"/>
      <c r="H77" s="56">
        <f t="shared" si="0"/>
        <v>1211962.3</v>
      </c>
      <c r="I77" s="92"/>
    </row>
    <row r="78" spans="1:9" ht="12.75">
      <c r="A78" s="53">
        <v>42034</v>
      </c>
      <c r="B78" s="79" t="s">
        <v>385</v>
      </c>
      <c r="C78" s="91"/>
      <c r="D78" s="97" t="s">
        <v>270</v>
      </c>
      <c r="E78" s="60"/>
      <c r="F78" s="127">
        <v>1200</v>
      </c>
      <c r="G78" s="125"/>
      <c r="H78" s="56">
        <f t="shared" si="0"/>
        <v>1213162.3</v>
      </c>
      <c r="I78" s="92"/>
    </row>
    <row r="79" spans="1:9" ht="12.75">
      <c r="A79" s="53"/>
      <c r="B79" s="79"/>
      <c r="C79" s="91"/>
      <c r="D79" s="97"/>
      <c r="E79" s="60"/>
      <c r="F79" s="127"/>
      <c r="G79" s="125"/>
      <c r="H79" s="56">
        <f t="shared" si="0"/>
        <v>1213162.3</v>
      </c>
      <c r="I79" s="92"/>
    </row>
    <row r="80" spans="1:9" ht="12.75">
      <c r="A80" s="53"/>
      <c r="B80" s="79"/>
      <c r="C80" s="91"/>
      <c r="D80" s="97"/>
      <c r="E80" s="60"/>
      <c r="F80" s="127"/>
      <c r="G80" s="125"/>
      <c r="H80" s="56">
        <f t="shared" si="0"/>
        <v>1213162.3</v>
      </c>
      <c r="I80" s="92"/>
    </row>
    <row r="81" spans="1:9" ht="12.75">
      <c r="A81" s="53"/>
      <c r="B81" s="79"/>
      <c r="C81" s="91"/>
      <c r="D81" s="97"/>
      <c r="E81" s="60"/>
      <c r="F81" s="127"/>
      <c r="G81" s="125"/>
      <c r="H81" s="56">
        <f t="shared" si="0"/>
        <v>1213162.3</v>
      </c>
      <c r="I81" s="92"/>
    </row>
    <row r="82" spans="1:9" ht="12.75">
      <c r="A82" s="53"/>
      <c r="B82" s="79"/>
      <c r="C82" s="91"/>
      <c r="D82" s="97"/>
      <c r="E82" s="60"/>
      <c r="F82" s="71"/>
      <c r="G82" s="71"/>
      <c r="H82" s="56">
        <f t="shared" si="0"/>
        <v>1213162.3</v>
      </c>
      <c r="I82" s="92"/>
    </row>
    <row r="83" spans="1:9" ht="12.75">
      <c r="A83" s="67"/>
      <c r="B83" s="79"/>
      <c r="C83" s="68"/>
      <c r="D83" s="97"/>
      <c r="E83" s="60"/>
      <c r="F83" s="71"/>
      <c r="G83" s="71"/>
      <c r="H83" s="56">
        <f t="shared" si="0"/>
        <v>1213162.3</v>
      </c>
      <c r="I83" s="92"/>
    </row>
    <row r="84" spans="1:9" ht="12.75">
      <c r="A84" s="67"/>
      <c r="B84" s="79"/>
      <c r="C84" s="68"/>
      <c r="D84" s="97"/>
      <c r="E84" s="60"/>
      <c r="F84" s="71"/>
      <c r="G84" s="71"/>
      <c r="H84" s="56">
        <f t="shared" si="0"/>
        <v>1213162.3</v>
      </c>
      <c r="I84" s="92"/>
    </row>
    <row r="85" spans="1:15" s="49" customFormat="1" ht="12.75">
      <c r="A85" s="166" t="s">
        <v>267</v>
      </c>
      <c r="B85" s="174"/>
      <c r="C85" s="167"/>
      <c r="D85" s="167"/>
      <c r="E85" s="167"/>
      <c r="F85" s="168"/>
      <c r="G85" s="168"/>
      <c r="H85" s="169"/>
      <c r="I85" s="92"/>
      <c r="J85" s="39"/>
      <c r="K85" s="39"/>
      <c r="L85" s="39"/>
      <c r="M85" s="39"/>
      <c r="N85" s="39"/>
      <c r="O85" s="39"/>
    </row>
    <row r="86" spans="1:15" s="49" customFormat="1" ht="12.75">
      <c r="A86" s="62"/>
      <c r="B86" s="64"/>
      <c r="C86" s="63"/>
      <c r="D86" s="64"/>
      <c r="E86" s="64" t="s">
        <v>19</v>
      </c>
      <c r="F86" s="65" t="s">
        <v>5</v>
      </c>
      <c r="G86" s="65" t="s">
        <v>6</v>
      </c>
      <c r="H86" s="66" t="s">
        <v>16</v>
      </c>
      <c r="I86" s="92"/>
      <c r="J86" s="39"/>
      <c r="K86" s="39"/>
      <c r="L86" s="39"/>
      <c r="M86" s="39"/>
      <c r="N86" s="39"/>
      <c r="O86" s="39"/>
    </row>
    <row r="87" spans="1:15" s="49" customFormat="1" ht="12.75">
      <c r="A87" s="67"/>
      <c r="B87" s="69"/>
      <c r="C87" s="68"/>
      <c r="D87" s="82"/>
      <c r="E87" s="70">
        <v>1213162.3</v>
      </c>
      <c r="F87" s="71"/>
      <c r="G87" s="71"/>
      <c r="H87" s="102">
        <f>H84</f>
        <v>1213162.3</v>
      </c>
      <c r="I87" s="92"/>
      <c r="J87" s="39"/>
      <c r="K87" s="39"/>
      <c r="L87" s="39"/>
      <c r="M87" s="39"/>
      <c r="N87" s="39"/>
      <c r="O87" s="39"/>
    </row>
    <row r="88" spans="1:15" s="49" customFormat="1" ht="12.75">
      <c r="A88" s="83"/>
      <c r="B88" s="83"/>
      <c r="C88" s="84"/>
      <c r="D88" s="80"/>
      <c r="E88" s="54"/>
      <c r="F88" s="56"/>
      <c r="G88" s="85"/>
      <c r="H88" s="56">
        <f>H87+F88-G88</f>
        <v>1213162.3</v>
      </c>
      <c r="I88" s="92"/>
      <c r="J88" s="39"/>
      <c r="K88" s="39"/>
      <c r="L88" s="39"/>
      <c r="M88" s="39"/>
      <c r="N88" s="39"/>
      <c r="O88" s="39"/>
    </row>
    <row r="89" spans="1:15" s="49" customFormat="1" ht="12.75" customHeight="1">
      <c r="A89" s="86"/>
      <c r="B89" s="86"/>
      <c r="C89" s="87"/>
      <c r="D89" s="55"/>
      <c r="E89" s="88"/>
      <c r="F89" s="56"/>
      <c r="G89" s="85"/>
      <c r="H89" s="56">
        <f>H88+F89-G89</f>
        <v>1213162.3</v>
      </c>
      <c r="I89" s="92"/>
      <c r="J89" s="39"/>
      <c r="K89" s="39"/>
      <c r="L89" s="39"/>
      <c r="M89" s="39"/>
      <c r="N89" s="39"/>
      <c r="O89" s="39"/>
    </row>
    <row r="90" spans="1:9" ht="12.75">
      <c r="A90" s="164" t="s">
        <v>15</v>
      </c>
      <c r="B90" s="165"/>
      <c r="C90" s="165"/>
      <c r="D90" s="165"/>
      <c r="E90" s="72">
        <f>E87+E89</f>
        <v>1213162.3</v>
      </c>
      <c r="F90" s="73"/>
      <c r="G90" s="73"/>
      <c r="H90" s="74">
        <f>H88</f>
        <v>1213162.3</v>
      </c>
      <c r="I90" s="101"/>
    </row>
    <row r="91" spans="1:9" ht="12.75">
      <c r="A91" s="53">
        <v>42036</v>
      </c>
      <c r="B91" s="79" t="s">
        <v>582</v>
      </c>
      <c r="C91" s="54"/>
      <c r="D91" s="97" t="s">
        <v>585</v>
      </c>
      <c r="E91" s="60"/>
      <c r="F91" s="126">
        <v>100</v>
      </c>
      <c r="G91" s="125"/>
      <c r="H91" s="56">
        <f>H90+F91-G91</f>
        <v>1213262.3</v>
      </c>
      <c r="I91" s="92"/>
    </row>
    <row r="92" spans="1:9" ht="12.75">
      <c r="A92" s="53">
        <v>42036</v>
      </c>
      <c r="B92" s="79" t="s">
        <v>582</v>
      </c>
      <c r="C92" s="91"/>
      <c r="D92" s="97" t="s">
        <v>269</v>
      </c>
      <c r="E92" s="60"/>
      <c r="F92" s="127">
        <v>600</v>
      </c>
      <c r="G92" s="125"/>
      <c r="H92" s="56">
        <f aca="true" t="shared" si="1" ref="H92:H107">H91+F92-G92</f>
        <v>1213862.3</v>
      </c>
      <c r="I92" s="92"/>
    </row>
    <row r="93" spans="1:9" ht="12.75">
      <c r="A93" s="53">
        <v>42036</v>
      </c>
      <c r="B93" s="79" t="s">
        <v>582</v>
      </c>
      <c r="C93" s="91"/>
      <c r="D93" s="97" t="s">
        <v>269</v>
      </c>
      <c r="E93" s="60"/>
      <c r="F93" s="127">
        <v>360</v>
      </c>
      <c r="G93" s="125"/>
      <c r="H93" s="56">
        <f t="shared" si="1"/>
        <v>1214222.3</v>
      </c>
      <c r="I93" s="92"/>
    </row>
    <row r="94" spans="1:9" ht="12.75">
      <c r="A94" s="53">
        <v>42038</v>
      </c>
      <c r="B94" s="79" t="s">
        <v>582</v>
      </c>
      <c r="C94" s="91"/>
      <c r="D94" s="97" t="s">
        <v>268</v>
      </c>
      <c r="E94" s="60"/>
      <c r="F94" s="127">
        <v>185810.4</v>
      </c>
      <c r="G94" s="125"/>
      <c r="H94" s="56">
        <f t="shared" si="1"/>
        <v>1400032.7</v>
      </c>
      <c r="I94" s="92"/>
    </row>
    <row r="95" spans="1:9" ht="12.75">
      <c r="A95" s="53">
        <v>42038</v>
      </c>
      <c r="B95" s="79" t="s">
        <v>582</v>
      </c>
      <c r="C95" s="91"/>
      <c r="D95" s="97" t="s">
        <v>584</v>
      </c>
      <c r="E95" s="60"/>
      <c r="F95" s="127">
        <v>600</v>
      </c>
      <c r="G95" s="125"/>
      <c r="H95" s="56">
        <f t="shared" si="1"/>
        <v>1400632.7</v>
      </c>
      <c r="I95" s="92"/>
    </row>
    <row r="96" spans="1:9" ht="12.75">
      <c r="A96" s="53">
        <v>42038</v>
      </c>
      <c r="B96" s="79" t="s">
        <v>582</v>
      </c>
      <c r="C96" s="91"/>
      <c r="D96" s="97" t="s">
        <v>584</v>
      </c>
      <c r="E96" s="60"/>
      <c r="F96" s="127">
        <v>1200</v>
      </c>
      <c r="G96" s="125"/>
      <c r="H96" s="56">
        <f t="shared" si="1"/>
        <v>1401832.7</v>
      </c>
      <c r="I96" s="92"/>
    </row>
    <row r="97" spans="1:9" ht="12.75">
      <c r="A97" s="53">
        <v>42038</v>
      </c>
      <c r="B97" s="79" t="s">
        <v>582</v>
      </c>
      <c r="C97" s="91"/>
      <c r="D97" s="97" t="s">
        <v>584</v>
      </c>
      <c r="E97" s="60"/>
      <c r="F97" s="127">
        <v>2400</v>
      </c>
      <c r="G97" s="125"/>
      <c r="H97" s="56">
        <f t="shared" si="1"/>
        <v>1404232.7</v>
      </c>
      <c r="I97" s="92"/>
    </row>
    <row r="98" spans="1:9" ht="12.75">
      <c r="A98" s="53">
        <v>42038</v>
      </c>
      <c r="B98" s="79" t="s">
        <v>582</v>
      </c>
      <c r="C98" s="91"/>
      <c r="D98" s="97" t="s">
        <v>584</v>
      </c>
      <c r="E98" s="60"/>
      <c r="F98" s="127">
        <v>2400</v>
      </c>
      <c r="G98" s="125"/>
      <c r="H98" s="56">
        <f t="shared" si="1"/>
        <v>1406632.7</v>
      </c>
      <c r="I98" s="92"/>
    </row>
    <row r="99" spans="1:9" ht="12.75">
      <c r="A99" s="53">
        <v>42044</v>
      </c>
      <c r="B99" s="79" t="s">
        <v>582</v>
      </c>
      <c r="C99" s="91"/>
      <c r="D99" s="97" t="s">
        <v>586</v>
      </c>
      <c r="E99" s="60"/>
      <c r="F99" s="127">
        <v>47575.6</v>
      </c>
      <c r="G99" s="125"/>
      <c r="H99" s="56">
        <f t="shared" si="1"/>
        <v>1454208.3</v>
      </c>
      <c r="I99" s="92"/>
    </row>
    <row r="100" spans="1:9" ht="12.75">
      <c r="A100" s="53">
        <v>42051</v>
      </c>
      <c r="B100" s="79" t="s">
        <v>582</v>
      </c>
      <c r="C100" s="91"/>
      <c r="D100" s="97" t="s">
        <v>586</v>
      </c>
      <c r="E100" s="60"/>
      <c r="F100" s="127">
        <v>29497.6</v>
      </c>
      <c r="G100" s="125"/>
      <c r="H100" s="56">
        <f t="shared" si="1"/>
        <v>1483705.9000000001</v>
      </c>
      <c r="I100" s="92"/>
    </row>
    <row r="101" spans="1:9" ht="12.75">
      <c r="A101" s="53">
        <v>42059</v>
      </c>
      <c r="B101" s="79" t="s">
        <v>582</v>
      </c>
      <c r="C101" s="91"/>
      <c r="D101" s="97" t="s">
        <v>586</v>
      </c>
      <c r="E101" s="60"/>
      <c r="F101" s="127">
        <v>9149.6</v>
      </c>
      <c r="G101" s="125"/>
      <c r="H101" s="56">
        <f t="shared" si="1"/>
        <v>1492855.5000000002</v>
      </c>
      <c r="I101" s="92"/>
    </row>
    <row r="102" spans="1:9" ht="12.75">
      <c r="A102" s="53">
        <v>42061</v>
      </c>
      <c r="B102" s="79" t="s">
        <v>582</v>
      </c>
      <c r="C102" s="91"/>
      <c r="D102" s="97" t="s">
        <v>586</v>
      </c>
      <c r="E102" s="60"/>
      <c r="F102" s="127">
        <v>6</v>
      </c>
      <c r="G102" s="125"/>
      <c r="H102" s="56">
        <f t="shared" si="1"/>
        <v>1492861.5000000002</v>
      </c>
      <c r="I102" s="92"/>
    </row>
    <row r="103" spans="1:9" ht="12.75">
      <c r="A103" s="53"/>
      <c r="B103" s="79"/>
      <c r="C103" s="91"/>
      <c r="D103" s="97"/>
      <c r="E103" s="60"/>
      <c r="F103" s="127"/>
      <c r="G103" s="125"/>
      <c r="H103" s="56">
        <f t="shared" si="1"/>
        <v>1492861.5000000002</v>
      </c>
      <c r="I103" s="92"/>
    </row>
    <row r="104" spans="1:9" ht="12.75">
      <c r="A104" s="53"/>
      <c r="B104" s="79"/>
      <c r="C104" s="91"/>
      <c r="D104" s="97"/>
      <c r="E104" s="60"/>
      <c r="F104" s="127"/>
      <c r="G104" s="125"/>
      <c r="H104" s="56">
        <f t="shared" si="1"/>
        <v>1492861.5000000002</v>
      </c>
      <c r="I104" s="92"/>
    </row>
    <row r="105" spans="1:9" ht="12.75">
      <c r="A105" s="53"/>
      <c r="B105" s="79"/>
      <c r="C105" s="91"/>
      <c r="D105" s="97"/>
      <c r="E105" s="60"/>
      <c r="F105" s="127"/>
      <c r="G105" s="125"/>
      <c r="H105" s="56">
        <f t="shared" si="1"/>
        <v>1492861.5000000002</v>
      </c>
      <c r="I105" s="92"/>
    </row>
    <row r="106" spans="1:9" ht="12.75">
      <c r="A106" s="67"/>
      <c r="B106" s="79"/>
      <c r="C106" s="68"/>
      <c r="D106" s="97"/>
      <c r="E106" s="60"/>
      <c r="F106" s="71"/>
      <c r="G106" s="71"/>
      <c r="H106" s="56">
        <f t="shared" si="1"/>
        <v>1492861.5000000002</v>
      </c>
      <c r="I106" s="92"/>
    </row>
    <row r="107" spans="1:9" ht="12.75">
      <c r="A107" s="67"/>
      <c r="B107" s="79"/>
      <c r="C107" s="68"/>
      <c r="D107" s="97"/>
      <c r="E107" s="60"/>
      <c r="F107" s="71"/>
      <c r="G107" s="71"/>
      <c r="H107" s="56">
        <f t="shared" si="1"/>
        <v>1492861.5000000002</v>
      </c>
      <c r="I107" s="92"/>
    </row>
    <row r="108" spans="1:15" s="49" customFormat="1" ht="12.75">
      <c r="A108" s="166" t="s">
        <v>404</v>
      </c>
      <c r="B108" s="174"/>
      <c r="C108" s="167"/>
      <c r="D108" s="167"/>
      <c r="E108" s="167"/>
      <c r="F108" s="168"/>
      <c r="G108" s="168"/>
      <c r="H108" s="169"/>
      <c r="I108" s="92"/>
      <c r="J108" s="39"/>
      <c r="K108" s="39"/>
      <c r="L108" s="39"/>
      <c r="M108" s="39"/>
      <c r="N108" s="39"/>
      <c r="O108" s="39"/>
    </row>
    <row r="109" spans="1:15" s="49" customFormat="1" ht="12.75">
      <c r="A109" s="62"/>
      <c r="B109" s="64"/>
      <c r="C109" s="63"/>
      <c r="D109" s="64"/>
      <c r="E109" s="64" t="s">
        <v>19</v>
      </c>
      <c r="F109" s="65" t="s">
        <v>5</v>
      </c>
      <c r="G109" s="65" t="s">
        <v>6</v>
      </c>
      <c r="H109" s="66" t="s">
        <v>16</v>
      </c>
      <c r="I109" s="92"/>
      <c r="J109" s="39"/>
      <c r="K109" s="39"/>
      <c r="L109" s="39"/>
      <c r="M109" s="39"/>
      <c r="N109" s="39"/>
      <c r="O109" s="39"/>
    </row>
    <row r="110" spans="1:15" s="49" customFormat="1" ht="12.75">
      <c r="A110" s="67"/>
      <c r="B110" s="69"/>
      <c r="C110" s="68"/>
      <c r="D110" s="82"/>
      <c r="E110" s="70">
        <v>1492861.5</v>
      </c>
      <c r="F110" s="71"/>
      <c r="G110" s="71"/>
      <c r="H110" s="102">
        <f>H107</f>
        <v>1492861.5000000002</v>
      </c>
      <c r="I110" s="92"/>
      <c r="J110" s="39"/>
      <c r="K110" s="39"/>
      <c r="L110" s="39"/>
      <c r="M110" s="39"/>
      <c r="N110" s="39"/>
      <c r="O110" s="39"/>
    </row>
    <row r="111" spans="1:15" s="49" customFormat="1" ht="12.75">
      <c r="A111" s="83"/>
      <c r="B111" s="83"/>
      <c r="C111" s="84"/>
      <c r="D111" s="80"/>
      <c r="E111" s="54"/>
      <c r="F111" s="56"/>
      <c r="G111" s="85"/>
      <c r="H111" s="56">
        <f>H110+F111-G111</f>
        <v>1492861.5000000002</v>
      </c>
      <c r="I111" s="92"/>
      <c r="J111" s="39"/>
      <c r="K111" s="39"/>
      <c r="L111" s="39"/>
      <c r="M111" s="39"/>
      <c r="N111" s="39"/>
      <c r="O111" s="39"/>
    </row>
    <row r="112" spans="1:15" s="49" customFormat="1" ht="12.75" customHeight="1">
      <c r="A112" s="86"/>
      <c r="B112" s="86"/>
      <c r="C112" s="87"/>
      <c r="D112" s="55"/>
      <c r="E112" s="88"/>
      <c r="F112" s="56"/>
      <c r="G112" s="85"/>
      <c r="H112" s="56">
        <f>H111+F112-G112</f>
        <v>1492861.5000000002</v>
      </c>
      <c r="I112" s="92"/>
      <c r="J112" s="39"/>
      <c r="K112" s="39"/>
      <c r="L112" s="39"/>
      <c r="M112" s="39"/>
      <c r="N112" s="39"/>
      <c r="O112" s="39"/>
    </row>
    <row r="113" spans="1:9" ht="12.75">
      <c r="A113" s="164" t="s">
        <v>15</v>
      </c>
      <c r="B113" s="165"/>
      <c r="C113" s="165"/>
      <c r="D113" s="165"/>
      <c r="E113" s="72">
        <f>E110+E112</f>
        <v>1492861.5</v>
      </c>
      <c r="F113" s="73"/>
      <c r="G113" s="73"/>
      <c r="H113" s="74">
        <f>H111</f>
        <v>1492861.5000000002</v>
      </c>
      <c r="I113" s="101"/>
    </row>
    <row r="114" spans="1:9" ht="12.75">
      <c r="A114" s="53">
        <v>42068</v>
      </c>
      <c r="B114" s="79" t="s">
        <v>780</v>
      </c>
      <c r="C114" s="54"/>
      <c r="D114" s="97" t="s">
        <v>586</v>
      </c>
      <c r="E114" s="129"/>
      <c r="F114" s="126">
        <v>10232.4</v>
      </c>
      <c r="G114" s="125"/>
      <c r="H114" s="56">
        <f>H113+F114-G114</f>
        <v>1503093.9000000001</v>
      </c>
      <c r="I114" s="92"/>
    </row>
    <row r="115" spans="1:9" ht="12.75">
      <c r="A115" s="53">
        <v>42072</v>
      </c>
      <c r="B115" s="79" t="s">
        <v>780</v>
      </c>
      <c r="C115" s="91"/>
      <c r="D115" s="97" t="s">
        <v>781</v>
      </c>
      <c r="E115" s="129"/>
      <c r="F115" s="127">
        <v>24885.2</v>
      </c>
      <c r="G115" s="125"/>
      <c r="H115" s="56">
        <f aca="true" t="shared" si="2" ref="H115:H123">H114+F115-G115</f>
        <v>1527979.1</v>
      </c>
      <c r="I115" s="92"/>
    </row>
    <row r="116" spans="1:9" ht="12.75">
      <c r="A116" s="53">
        <v>42080</v>
      </c>
      <c r="B116" s="79" t="s">
        <v>780</v>
      </c>
      <c r="C116" s="91"/>
      <c r="D116" s="97" t="s">
        <v>781</v>
      </c>
      <c r="E116" s="129"/>
      <c r="F116" s="127">
        <v>18034</v>
      </c>
      <c r="G116" s="125"/>
      <c r="H116" s="56">
        <f t="shared" si="2"/>
        <v>1546013.1</v>
      </c>
      <c r="I116" s="92"/>
    </row>
    <row r="117" spans="1:9" ht="12.75">
      <c r="A117" s="53">
        <v>42083</v>
      </c>
      <c r="B117" s="79" t="s">
        <v>780</v>
      </c>
      <c r="C117" s="54" t="s">
        <v>676</v>
      </c>
      <c r="D117" s="54" t="s">
        <v>677</v>
      </c>
      <c r="E117" s="60"/>
      <c r="F117" s="126"/>
      <c r="G117" s="125">
        <v>500000</v>
      </c>
      <c r="H117" s="56">
        <f t="shared" si="2"/>
        <v>1046013.1000000001</v>
      </c>
      <c r="I117" s="92"/>
    </row>
    <row r="118" spans="1:9" ht="12.75">
      <c r="A118" s="53">
        <v>42087</v>
      </c>
      <c r="B118" s="79" t="s">
        <v>780</v>
      </c>
      <c r="C118" s="91"/>
      <c r="D118" s="97" t="s">
        <v>781</v>
      </c>
      <c r="E118" s="129"/>
      <c r="F118" s="127">
        <v>14239.6</v>
      </c>
      <c r="G118" s="125"/>
      <c r="H118" s="56">
        <f t="shared" si="2"/>
        <v>1060252.7000000002</v>
      </c>
      <c r="I118" s="92"/>
    </row>
    <row r="119" spans="1:9" ht="12.75">
      <c r="A119" s="53">
        <v>42090</v>
      </c>
      <c r="B119" s="79" t="s">
        <v>780</v>
      </c>
      <c r="C119" s="54"/>
      <c r="D119" s="97" t="s">
        <v>781</v>
      </c>
      <c r="E119" s="60"/>
      <c r="F119" s="126">
        <v>18328.4</v>
      </c>
      <c r="G119" s="125"/>
      <c r="H119" s="56">
        <f t="shared" si="2"/>
        <v>1078581.1</v>
      </c>
      <c r="I119" s="92"/>
    </row>
    <row r="120" spans="1:9" ht="12.75">
      <c r="A120" s="53"/>
      <c r="B120" s="79"/>
      <c r="C120" s="91"/>
      <c r="D120" s="97"/>
      <c r="E120" s="60"/>
      <c r="F120" s="127"/>
      <c r="G120" s="125"/>
      <c r="H120" s="56">
        <f t="shared" si="2"/>
        <v>1078581.1</v>
      </c>
      <c r="I120" s="92"/>
    </row>
    <row r="121" spans="1:9" ht="12.75">
      <c r="A121" s="53"/>
      <c r="B121" s="79"/>
      <c r="C121" s="91"/>
      <c r="D121" s="97"/>
      <c r="E121" s="60"/>
      <c r="F121" s="127"/>
      <c r="G121" s="125"/>
      <c r="H121" s="56">
        <f t="shared" si="2"/>
        <v>1078581.1</v>
      </c>
      <c r="I121" s="92"/>
    </row>
    <row r="122" spans="1:9" ht="12.75">
      <c r="A122" s="67"/>
      <c r="B122" s="79"/>
      <c r="C122" s="68"/>
      <c r="D122" s="97"/>
      <c r="E122" s="60"/>
      <c r="F122" s="71"/>
      <c r="G122" s="71"/>
      <c r="H122" s="56">
        <f t="shared" si="2"/>
        <v>1078581.1</v>
      </c>
      <c r="I122" s="92"/>
    </row>
    <row r="123" spans="1:9" ht="12.75">
      <c r="A123" s="67"/>
      <c r="B123" s="79"/>
      <c r="C123" s="68"/>
      <c r="D123" s="97"/>
      <c r="E123" s="60"/>
      <c r="F123" s="71"/>
      <c r="G123" s="71"/>
      <c r="H123" s="56">
        <f t="shared" si="2"/>
        <v>1078581.1</v>
      </c>
      <c r="I123" s="92"/>
    </row>
    <row r="124" spans="1:15" s="49" customFormat="1" ht="12.75">
      <c r="A124" s="166" t="s">
        <v>589</v>
      </c>
      <c r="B124" s="174"/>
      <c r="C124" s="167"/>
      <c r="D124" s="167"/>
      <c r="E124" s="167"/>
      <c r="F124" s="168"/>
      <c r="G124" s="168"/>
      <c r="H124" s="169"/>
      <c r="I124" s="92"/>
      <c r="J124" s="39"/>
      <c r="K124" s="39"/>
      <c r="L124" s="39"/>
      <c r="M124" s="39"/>
      <c r="N124" s="39"/>
      <c r="O124" s="39"/>
    </row>
    <row r="125" spans="1:15" s="49" customFormat="1" ht="12.75">
      <c r="A125" s="62"/>
      <c r="B125" s="64"/>
      <c r="C125" s="63"/>
      <c r="D125" s="64"/>
      <c r="E125" s="64" t="s">
        <v>19</v>
      </c>
      <c r="F125" s="65" t="s">
        <v>5</v>
      </c>
      <c r="G125" s="65" t="s">
        <v>6</v>
      </c>
      <c r="H125" s="66" t="s">
        <v>16</v>
      </c>
      <c r="I125" s="92"/>
      <c r="J125" s="39"/>
      <c r="K125" s="39"/>
      <c r="L125" s="39"/>
      <c r="M125" s="39"/>
      <c r="N125" s="39"/>
      <c r="O125" s="39"/>
    </row>
    <row r="126" spans="1:15" s="49" customFormat="1" ht="12.75">
      <c r="A126" s="67"/>
      <c r="B126" s="69"/>
      <c r="C126" s="68"/>
      <c r="D126" s="82"/>
      <c r="E126" s="70">
        <v>1078581.1</v>
      </c>
      <c r="F126" s="71"/>
      <c r="G126" s="71"/>
      <c r="H126" s="102">
        <f>H123</f>
        <v>1078581.1</v>
      </c>
      <c r="I126" s="92"/>
      <c r="J126" s="39"/>
      <c r="K126" s="39"/>
      <c r="L126" s="39"/>
      <c r="M126" s="39"/>
      <c r="N126" s="39"/>
      <c r="O126" s="39"/>
    </row>
    <row r="127" spans="1:15" s="49" customFormat="1" ht="12.75">
      <c r="A127" s="83"/>
      <c r="B127" s="83"/>
      <c r="C127" s="84"/>
      <c r="D127" s="80"/>
      <c r="E127" s="54"/>
      <c r="F127" s="56"/>
      <c r="G127" s="85"/>
      <c r="H127" s="56">
        <f>H126+F127-G127</f>
        <v>1078581.1</v>
      </c>
      <c r="I127" s="92"/>
      <c r="J127" s="39"/>
      <c r="K127" s="39"/>
      <c r="L127" s="39"/>
      <c r="M127" s="39"/>
      <c r="N127" s="39"/>
      <c r="O127" s="39"/>
    </row>
    <row r="128" spans="1:15" s="49" customFormat="1" ht="12.75" customHeight="1">
      <c r="A128" s="86"/>
      <c r="B128" s="86"/>
      <c r="C128" s="87"/>
      <c r="D128" s="55"/>
      <c r="E128" s="88"/>
      <c r="F128" s="56"/>
      <c r="G128" s="85"/>
      <c r="H128" s="56">
        <f>H127+F128-G128</f>
        <v>1078581.1</v>
      </c>
      <c r="I128" s="92"/>
      <c r="J128" s="39"/>
      <c r="K128" s="39"/>
      <c r="L128" s="39"/>
      <c r="M128" s="39"/>
      <c r="N128" s="39"/>
      <c r="O128" s="39"/>
    </row>
    <row r="129" spans="1:9" ht="12.75">
      <c r="A129" s="164" t="s">
        <v>15</v>
      </c>
      <c r="B129" s="165"/>
      <c r="C129" s="165"/>
      <c r="D129" s="165"/>
      <c r="E129" s="72">
        <f>E126+E128</f>
        <v>1078581.1</v>
      </c>
      <c r="F129" s="73"/>
      <c r="G129" s="73"/>
      <c r="H129" s="74">
        <f>H127</f>
        <v>1078581.1</v>
      </c>
      <c r="I129" s="101"/>
    </row>
    <row r="130" spans="1:9" ht="12.75">
      <c r="A130" s="53">
        <v>42109</v>
      </c>
      <c r="B130" s="79" t="s">
        <v>930</v>
      </c>
      <c r="C130" s="54"/>
      <c r="D130" s="97" t="s">
        <v>781</v>
      </c>
      <c r="E130" s="129"/>
      <c r="F130" s="126">
        <v>4136</v>
      </c>
      <c r="G130" s="125"/>
      <c r="H130" s="56">
        <f>H129+F130-G130</f>
        <v>1082717.1</v>
      </c>
      <c r="I130" s="92"/>
    </row>
    <row r="131" spans="1:9" ht="12.75">
      <c r="A131" s="53">
        <v>42115</v>
      </c>
      <c r="B131" s="79" t="s">
        <v>930</v>
      </c>
      <c r="C131" s="91"/>
      <c r="D131" s="97" t="s">
        <v>914</v>
      </c>
      <c r="E131" s="129"/>
      <c r="F131" s="127">
        <v>5785.2</v>
      </c>
      <c r="G131" s="125"/>
      <c r="H131" s="56">
        <f aca="true" t="shared" si="3" ref="H131:H139">H130+F131-G131</f>
        <v>1088502.3</v>
      </c>
      <c r="I131" s="92"/>
    </row>
    <row r="132" spans="1:9" ht="12.75">
      <c r="A132" s="53">
        <v>42121</v>
      </c>
      <c r="B132" s="79" t="s">
        <v>930</v>
      </c>
      <c r="C132" s="91"/>
      <c r="D132" s="97" t="s">
        <v>914</v>
      </c>
      <c r="E132" s="129"/>
      <c r="F132" s="127">
        <v>3178.8</v>
      </c>
      <c r="G132" s="125"/>
      <c r="H132" s="56">
        <f t="shared" si="3"/>
        <v>1091681.1</v>
      </c>
      <c r="I132" s="92"/>
    </row>
    <row r="133" spans="1:9" ht="12.75">
      <c r="A133" s="53">
        <v>42124</v>
      </c>
      <c r="B133" s="79" t="s">
        <v>930</v>
      </c>
      <c r="C133" s="54"/>
      <c r="D133" s="97" t="s">
        <v>914</v>
      </c>
      <c r="E133" s="60"/>
      <c r="F133" s="126">
        <v>1694.8</v>
      </c>
      <c r="G133" s="125"/>
      <c r="H133" s="56">
        <f t="shared" si="3"/>
        <v>1093375.9000000001</v>
      </c>
      <c r="I133" s="92"/>
    </row>
    <row r="134" spans="1:9" ht="12.75">
      <c r="A134" s="53"/>
      <c r="B134" s="79"/>
      <c r="C134" s="91"/>
      <c r="D134" s="97"/>
      <c r="E134" s="129"/>
      <c r="F134" s="127"/>
      <c r="G134" s="125"/>
      <c r="H134" s="56">
        <f t="shared" si="3"/>
        <v>1093375.9000000001</v>
      </c>
      <c r="I134" s="92"/>
    </row>
    <row r="135" spans="1:9" ht="12.75">
      <c r="A135" s="53"/>
      <c r="B135" s="79"/>
      <c r="C135" s="54"/>
      <c r="D135" s="97"/>
      <c r="E135" s="60"/>
      <c r="F135" s="126"/>
      <c r="G135" s="125"/>
      <c r="H135" s="56">
        <f t="shared" si="3"/>
        <v>1093375.9000000001</v>
      </c>
      <c r="I135" s="92"/>
    </row>
    <row r="136" spans="1:9" ht="12.75">
      <c r="A136" s="53"/>
      <c r="B136" s="79"/>
      <c r="C136" s="91"/>
      <c r="D136" s="97"/>
      <c r="E136" s="60"/>
      <c r="F136" s="127"/>
      <c r="G136" s="125"/>
      <c r="H136" s="56">
        <f t="shared" si="3"/>
        <v>1093375.9000000001</v>
      </c>
      <c r="I136" s="92"/>
    </row>
    <row r="137" spans="1:9" ht="12.75">
      <c r="A137" s="53"/>
      <c r="B137" s="79"/>
      <c r="C137" s="91"/>
      <c r="D137" s="97"/>
      <c r="E137" s="60"/>
      <c r="F137" s="127"/>
      <c r="G137" s="125"/>
      <c r="H137" s="56">
        <f t="shared" si="3"/>
        <v>1093375.9000000001</v>
      </c>
      <c r="I137" s="92"/>
    </row>
    <row r="138" spans="1:9" ht="12.75">
      <c r="A138" s="67"/>
      <c r="B138" s="79"/>
      <c r="C138" s="68"/>
      <c r="D138" s="97"/>
      <c r="E138" s="60"/>
      <c r="F138" s="71"/>
      <c r="G138" s="71"/>
      <c r="H138" s="56">
        <f t="shared" si="3"/>
        <v>1093375.9000000001</v>
      </c>
      <c r="I138" s="92"/>
    </row>
    <row r="139" spans="1:9" ht="12.75">
      <c r="A139" s="67"/>
      <c r="B139" s="79"/>
      <c r="C139" s="68"/>
      <c r="D139" s="97"/>
      <c r="E139" s="60"/>
      <c r="F139" s="71"/>
      <c r="G139" s="71"/>
      <c r="H139" s="56">
        <f t="shared" si="3"/>
        <v>1093375.9000000001</v>
      </c>
      <c r="I139" s="92"/>
    </row>
    <row r="140" spans="1:15" s="49" customFormat="1" ht="12.75">
      <c r="A140" s="166" t="s">
        <v>784</v>
      </c>
      <c r="B140" s="174"/>
      <c r="C140" s="167"/>
      <c r="D140" s="167"/>
      <c r="E140" s="167"/>
      <c r="F140" s="168"/>
      <c r="G140" s="168"/>
      <c r="H140" s="169"/>
      <c r="I140" s="92"/>
      <c r="J140" s="39"/>
      <c r="K140" s="39"/>
      <c r="L140" s="39"/>
      <c r="M140" s="39"/>
      <c r="N140" s="39"/>
      <c r="O140" s="39"/>
    </row>
    <row r="141" spans="1:15" s="49" customFormat="1" ht="12.75">
      <c r="A141" s="62"/>
      <c r="B141" s="64"/>
      <c r="C141" s="63"/>
      <c r="D141" s="64"/>
      <c r="E141" s="64" t="s">
        <v>19</v>
      </c>
      <c r="F141" s="65" t="s">
        <v>5</v>
      </c>
      <c r="G141" s="65" t="s">
        <v>6</v>
      </c>
      <c r="H141" s="66" t="s">
        <v>16</v>
      </c>
      <c r="I141" s="92"/>
      <c r="J141" s="39"/>
      <c r="K141" s="39"/>
      <c r="L141" s="39"/>
      <c r="M141" s="39"/>
      <c r="N141" s="39"/>
      <c r="O141" s="39"/>
    </row>
    <row r="142" spans="1:15" s="49" customFormat="1" ht="12.75">
      <c r="A142" s="67"/>
      <c r="B142" s="69"/>
      <c r="C142" s="68"/>
      <c r="D142" s="82"/>
      <c r="E142" s="70">
        <v>1093375.9</v>
      </c>
      <c r="F142" s="71"/>
      <c r="G142" s="71"/>
      <c r="H142" s="102">
        <f>H139</f>
        <v>1093375.9000000001</v>
      </c>
      <c r="I142" s="92"/>
      <c r="J142" s="39"/>
      <c r="K142" s="39"/>
      <c r="L142" s="39"/>
      <c r="M142" s="39"/>
      <c r="N142" s="39"/>
      <c r="O142" s="39"/>
    </row>
    <row r="143" spans="1:15" s="49" customFormat="1" ht="12.75">
      <c r="A143" s="83"/>
      <c r="B143" s="83"/>
      <c r="C143" s="84"/>
      <c r="D143" s="80"/>
      <c r="E143" s="54"/>
      <c r="F143" s="56"/>
      <c r="G143" s="85"/>
      <c r="H143" s="56">
        <f>H142+F143-G143</f>
        <v>1093375.9000000001</v>
      </c>
      <c r="I143" s="92"/>
      <c r="J143" s="39"/>
      <c r="K143" s="39"/>
      <c r="L143" s="39"/>
      <c r="M143" s="39"/>
      <c r="N143" s="39"/>
      <c r="O143" s="39"/>
    </row>
    <row r="144" spans="1:15" s="49" customFormat="1" ht="12.75" customHeight="1">
      <c r="A144" s="86"/>
      <c r="B144" s="86"/>
      <c r="C144" s="87"/>
      <c r="D144" s="55"/>
      <c r="E144" s="88"/>
      <c r="F144" s="56"/>
      <c r="G144" s="85"/>
      <c r="H144" s="56">
        <f>H143+F144-G144</f>
        <v>1093375.9000000001</v>
      </c>
      <c r="I144" s="92"/>
      <c r="J144" s="39"/>
      <c r="K144" s="39"/>
      <c r="L144" s="39"/>
      <c r="M144" s="39"/>
      <c r="N144" s="39"/>
      <c r="O144" s="39"/>
    </row>
    <row r="145" spans="1:9" ht="12.75">
      <c r="A145" s="164" t="s">
        <v>15</v>
      </c>
      <c r="B145" s="165"/>
      <c r="C145" s="165"/>
      <c r="D145" s="165"/>
      <c r="E145" s="72">
        <f>E142+E144</f>
        <v>1093375.9</v>
      </c>
      <c r="F145" s="73"/>
      <c r="G145" s="73"/>
      <c r="H145" s="74">
        <f>H143</f>
        <v>1093375.9000000001</v>
      </c>
      <c r="I145" s="101"/>
    </row>
    <row r="146" spans="1:9" ht="12.75">
      <c r="A146" s="53">
        <v>42137</v>
      </c>
      <c r="B146" s="79" t="s">
        <v>1131</v>
      </c>
      <c r="C146" s="54"/>
      <c r="D146" s="97" t="s">
        <v>1133</v>
      </c>
      <c r="E146" s="129"/>
      <c r="F146" s="126">
        <v>5716</v>
      </c>
      <c r="G146" s="125"/>
      <c r="H146" s="56">
        <f>H145+F146-G146</f>
        <v>1099091.9000000001</v>
      </c>
      <c r="I146" s="92"/>
    </row>
    <row r="147" spans="1:9" ht="12.75">
      <c r="A147" s="53">
        <v>42142</v>
      </c>
      <c r="B147" s="79" t="s">
        <v>1131</v>
      </c>
      <c r="C147" s="91"/>
      <c r="D147" s="97" t="s">
        <v>1133</v>
      </c>
      <c r="E147" s="129"/>
      <c r="F147" s="127">
        <v>7004</v>
      </c>
      <c r="G147" s="125"/>
      <c r="H147" s="56">
        <f aca="true" t="shared" si="4" ref="H147:H155">H146+F147-G147</f>
        <v>1106095.9000000001</v>
      </c>
      <c r="I147" s="92"/>
    </row>
    <row r="148" spans="1:9" ht="12.75">
      <c r="A148" s="53">
        <v>42151</v>
      </c>
      <c r="B148" s="79" t="s">
        <v>1131</v>
      </c>
      <c r="C148" s="91"/>
      <c r="D148" s="97" t="s">
        <v>1133</v>
      </c>
      <c r="E148" s="129"/>
      <c r="F148" s="127">
        <v>4552.8</v>
      </c>
      <c r="G148" s="125"/>
      <c r="H148" s="56">
        <f t="shared" si="4"/>
        <v>1110648.7000000002</v>
      </c>
      <c r="I148" s="92"/>
    </row>
    <row r="149" spans="1:9" ht="12.75">
      <c r="A149" s="53"/>
      <c r="B149" s="79"/>
      <c r="C149" s="54"/>
      <c r="D149" s="97"/>
      <c r="E149" s="60"/>
      <c r="F149" s="126"/>
      <c r="G149" s="125"/>
      <c r="H149" s="56">
        <f t="shared" si="4"/>
        <v>1110648.7000000002</v>
      </c>
      <c r="I149" s="92"/>
    </row>
    <row r="150" spans="1:9" ht="12.75">
      <c r="A150" s="53"/>
      <c r="B150" s="79"/>
      <c r="C150" s="91"/>
      <c r="D150" s="97"/>
      <c r="E150" s="129"/>
      <c r="F150" s="127"/>
      <c r="G150" s="125"/>
      <c r="H150" s="56">
        <f t="shared" si="4"/>
        <v>1110648.7000000002</v>
      </c>
      <c r="I150" s="92"/>
    </row>
    <row r="151" spans="1:9" ht="12.75">
      <c r="A151" s="53"/>
      <c r="B151" s="79"/>
      <c r="C151" s="54"/>
      <c r="D151" s="97"/>
      <c r="E151" s="60"/>
      <c r="F151" s="126"/>
      <c r="G151" s="125"/>
      <c r="H151" s="56">
        <f t="shared" si="4"/>
        <v>1110648.7000000002</v>
      </c>
      <c r="I151" s="92"/>
    </row>
    <row r="152" spans="1:9" ht="12.75">
      <c r="A152" s="53"/>
      <c r="B152" s="79"/>
      <c r="C152" s="91"/>
      <c r="D152" s="97"/>
      <c r="E152" s="60"/>
      <c r="F152" s="127"/>
      <c r="G152" s="125"/>
      <c r="H152" s="56">
        <f t="shared" si="4"/>
        <v>1110648.7000000002</v>
      </c>
      <c r="I152" s="92"/>
    </row>
    <row r="153" spans="1:9" ht="12.75">
      <c r="A153" s="53"/>
      <c r="B153" s="79"/>
      <c r="C153" s="91"/>
      <c r="D153" s="97"/>
      <c r="E153" s="60"/>
      <c r="F153" s="127"/>
      <c r="G153" s="125"/>
      <c r="H153" s="56">
        <f t="shared" si="4"/>
        <v>1110648.7000000002</v>
      </c>
      <c r="I153" s="92"/>
    </row>
    <row r="154" spans="1:9" ht="12.75">
      <c r="A154" s="67"/>
      <c r="B154" s="79"/>
      <c r="C154" s="68"/>
      <c r="D154" s="97"/>
      <c r="E154" s="60"/>
      <c r="F154" s="71"/>
      <c r="G154" s="71"/>
      <c r="H154" s="56">
        <f t="shared" si="4"/>
        <v>1110648.7000000002</v>
      </c>
      <c r="I154" s="92"/>
    </row>
    <row r="155" spans="1:9" ht="12.75">
      <c r="A155" s="67"/>
      <c r="B155" s="79"/>
      <c r="C155" s="68"/>
      <c r="D155" s="97"/>
      <c r="E155" s="60"/>
      <c r="F155" s="71"/>
      <c r="G155" s="71"/>
      <c r="H155" s="56">
        <f t="shared" si="4"/>
        <v>1110648.7000000002</v>
      </c>
      <c r="I155" s="92"/>
    </row>
    <row r="156" spans="1:15" s="49" customFormat="1" ht="12.75">
      <c r="A156" s="166" t="s">
        <v>993</v>
      </c>
      <c r="B156" s="174"/>
      <c r="C156" s="167"/>
      <c r="D156" s="167"/>
      <c r="E156" s="167"/>
      <c r="F156" s="168"/>
      <c r="G156" s="168"/>
      <c r="H156" s="169"/>
      <c r="I156" s="92"/>
      <c r="J156" s="39"/>
      <c r="K156" s="39"/>
      <c r="L156" s="39"/>
      <c r="M156" s="39"/>
      <c r="N156" s="39"/>
      <c r="O156" s="39"/>
    </row>
    <row r="157" spans="1:15" s="49" customFormat="1" ht="12.75">
      <c r="A157" s="62"/>
      <c r="B157" s="64"/>
      <c r="C157" s="63"/>
      <c r="D157" s="64"/>
      <c r="E157" s="64" t="s">
        <v>19</v>
      </c>
      <c r="F157" s="65" t="s">
        <v>5</v>
      </c>
      <c r="G157" s="65" t="s">
        <v>6</v>
      </c>
      <c r="H157" s="66" t="s">
        <v>16</v>
      </c>
      <c r="I157" s="92"/>
      <c r="J157" s="39"/>
      <c r="K157" s="39"/>
      <c r="L157" s="39"/>
      <c r="M157" s="39"/>
      <c r="N157" s="39"/>
      <c r="O157" s="39"/>
    </row>
    <row r="158" spans="1:15" s="49" customFormat="1" ht="12.75">
      <c r="A158" s="67"/>
      <c r="B158" s="69"/>
      <c r="C158" s="68"/>
      <c r="D158" s="82"/>
      <c r="E158" s="70">
        <v>1110648.7</v>
      </c>
      <c r="F158" s="71"/>
      <c r="G158" s="71"/>
      <c r="H158" s="102">
        <f>H155</f>
        <v>1110648.7000000002</v>
      </c>
      <c r="I158" s="92"/>
      <c r="J158" s="39"/>
      <c r="K158" s="39"/>
      <c r="L158" s="39"/>
      <c r="M158" s="39"/>
      <c r="N158" s="39"/>
      <c r="O158" s="39"/>
    </row>
    <row r="159" spans="1:15" s="49" customFormat="1" ht="12.75">
      <c r="A159" s="83"/>
      <c r="B159" s="83"/>
      <c r="C159" s="84"/>
      <c r="D159" s="80"/>
      <c r="E159" s="54"/>
      <c r="F159" s="56"/>
      <c r="G159" s="85"/>
      <c r="H159" s="56">
        <f>H158+F159-G159</f>
        <v>1110648.7000000002</v>
      </c>
      <c r="I159" s="92"/>
      <c r="J159" s="39"/>
      <c r="K159" s="39"/>
      <c r="L159" s="39"/>
      <c r="M159" s="39"/>
      <c r="N159" s="39"/>
      <c r="O159" s="39"/>
    </row>
    <row r="160" spans="1:15" s="49" customFormat="1" ht="12.75" customHeight="1">
      <c r="A160" s="86"/>
      <c r="B160" s="86"/>
      <c r="C160" s="87"/>
      <c r="D160" s="55"/>
      <c r="E160" s="88"/>
      <c r="F160" s="56"/>
      <c r="G160" s="85"/>
      <c r="H160" s="56">
        <f>H159+F160-G160</f>
        <v>1110648.7000000002</v>
      </c>
      <c r="I160" s="92"/>
      <c r="J160" s="39"/>
      <c r="K160" s="39"/>
      <c r="L160" s="39"/>
      <c r="M160" s="39"/>
      <c r="N160" s="39"/>
      <c r="O160" s="39"/>
    </row>
    <row r="161" spans="1:9" ht="12.75">
      <c r="A161" s="164" t="s">
        <v>15</v>
      </c>
      <c r="B161" s="165"/>
      <c r="C161" s="165"/>
      <c r="D161" s="165"/>
      <c r="E161" s="72">
        <f>E158+E160</f>
        <v>1110648.7</v>
      </c>
      <c r="F161" s="73"/>
      <c r="G161" s="73"/>
      <c r="H161" s="74">
        <f>H159</f>
        <v>1110648.7000000002</v>
      </c>
      <c r="I161" s="101"/>
    </row>
    <row r="162" spans="1:9" ht="12.75">
      <c r="A162" s="53">
        <v>42158</v>
      </c>
      <c r="B162" s="79" t="s">
        <v>1328</v>
      </c>
      <c r="C162" s="54"/>
      <c r="D162" s="97" t="s">
        <v>1133</v>
      </c>
      <c r="E162" s="129"/>
      <c r="F162" s="126">
        <v>10076.8</v>
      </c>
      <c r="G162" s="125"/>
      <c r="H162" s="56">
        <f>H161+F162-G162</f>
        <v>1120725.5000000002</v>
      </c>
      <c r="I162" s="92"/>
    </row>
    <row r="163" spans="1:9" ht="12.75">
      <c r="A163" s="53">
        <v>42164</v>
      </c>
      <c r="B163" s="79" t="s">
        <v>1328</v>
      </c>
      <c r="C163" s="91"/>
      <c r="D163" s="97" t="s">
        <v>1333</v>
      </c>
      <c r="E163" s="129"/>
      <c r="F163" s="127">
        <v>4090</v>
      </c>
      <c r="G163" s="125"/>
      <c r="H163" s="56">
        <f aca="true" t="shared" si="5" ref="H163:H173">H162+F163-G163</f>
        <v>1124815.5000000002</v>
      </c>
      <c r="I163" s="92"/>
    </row>
    <row r="164" spans="1:9" ht="12.75">
      <c r="A164" s="53">
        <v>42171</v>
      </c>
      <c r="B164" s="79" t="s">
        <v>1328</v>
      </c>
      <c r="C164" s="91"/>
      <c r="D164" s="97" t="s">
        <v>1333</v>
      </c>
      <c r="E164" s="129"/>
      <c r="F164" s="127">
        <v>6501.6</v>
      </c>
      <c r="G164" s="125"/>
      <c r="H164" s="56">
        <f t="shared" si="5"/>
        <v>1131317.1000000003</v>
      </c>
      <c r="I164" s="92"/>
    </row>
    <row r="165" spans="1:9" ht="12.75">
      <c r="A165" s="53">
        <v>42172</v>
      </c>
      <c r="B165" s="79" t="s">
        <v>1328</v>
      </c>
      <c r="C165" s="91"/>
      <c r="D165" s="97" t="s">
        <v>1352</v>
      </c>
      <c r="E165" s="129"/>
      <c r="F165" s="127">
        <v>4</v>
      </c>
      <c r="G165" s="125"/>
      <c r="H165" s="56">
        <f t="shared" si="5"/>
        <v>1131321.1000000003</v>
      </c>
      <c r="I165" s="92"/>
    </row>
    <row r="166" spans="1:9" ht="12.75">
      <c r="A166" s="53">
        <v>42178</v>
      </c>
      <c r="B166" s="79" t="s">
        <v>1328</v>
      </c>
      <c r="C166" s="54"/>
      <c r="D166" s="97" t="s">
        <v>1333</v>
      </c>
      <c r="E166" s="60"/>
      <c r="F166" s="126">
        <v>4449.2</v>
      </c>
      <c r="G166" s="125"/>
      <c r="H166" s="56">
        <f t="shared" si="5"/>
        <v>1135770.3000000003</v>
      </c>
      <c r="I166" s="92"/>
    </row>
    <row r="167" spans="1:9" ht="12.75">
      <c r="A167" s="53">
        <v>42185</v>
      </c>
      <c r="B167" s="79" t="s">
        <v>1328</v>
      </c>
      <c r="C167" s="91"/>
      <c r="D167" s="97" t="s">
        <v>269</v>
      </c>
      <c r="E167" s="129"/>
      <c r="F167" s="127">
        <v>1200</v>
      </c>
      <c r="G167" s="125"/>
      <c r="H167" s="56">
        <f t="shared" si="5"/>
        <v>1136970.3000000003</v>
      </c>
      <c r="I167" s="92"/>
    </row>
    <row r="168" spans="1:9" ht="12.75">
      <c r="A168" s="53">
        <v>42185</v>
      </c>
      <c r="B168" s="79" t="s">
        <v>1328</v>
      </c>
      <c r="C168" s="91"/>
      <c r="D168" s="97" t="s">
        <v>1333</v>
      </c>
      <c r="E168" s="129"/>
      <c r="F168" s="127">
        <v>12152</v>
      </c>
      <c r="G168" s="125"/>
      <c r="H168" s="56">
        <f t="shared" si="5"/>
        <v>1149122.3000000003</v>
      </c>
      <c r="I168" s="92"/>
    </row>
    <row r="169" spans="1:9" ht="12.75">
      <c r="A169" s="53">
        <v>42185</v>
      </c>
      <c r="B169" s="79" t="s">
        <v>1328</v>
      </c>
      <c r="C169" s="54"/>
      <c r="D169" s="97" t="s">
        <v>1342</v>
      </c>
      <c r="E169" s="60"/>
      <c r="F169" s="126"/>
      <c r="G169" s="125">
        <v>18</v>
      </c>
      <c r="H169" s="56">
        <f t="shared" si="5"/>
        <v>1149104.3000000003</v>
      </c>
      <c r="I169" s="92"/>
    </row>
    <row r="170" spans="1:9" ht="12.75">
      <c r="A170" s="53">
        <v>42185</v>
      </c>
      <c r="B170" s="79" t="s">
        <v>1328</v>
      </c>
      <c r="C170" s="91"/>
      <c r="D170" s="97" t="s">
        <v>1343</v>
      </c>
      <c r="E170" s="60"/>
      <c r="F170" s="127"/>
      <c r="G170" s="125">
        <v>2.88</v>
      </c>
      <c r="H170" s="56">
        <f t="shared" si="5"/>
        <v>1149101.4200000004</v>
      </c>
      <c r="I170" s="92"/>
    </row>
    <row r="171" spans="1:9" ht="12.75">
      <c r="A171" s="53"/>
      <c r="B171" s="79"/>
      <c r="C171" s="91"/>
      <c r="D171" s="97"/>
      <c r="E171" s="60"/>
      <c r="F171" s="127"/>
      <c r="G171" s="125"/>
      <c r="H171" s="56">
        <f t="shared" si="5"/>
        <v>1149101.4200000004</v>
      </c>
      <c r="I171" s="92"/>
    </row>
    <row r="172" spans="1:9" ht="12.75">
      <c r="A172" s="67"/>
      <c r="B172" s="79"/>
      <c r="C172" s="68"/>
      <c r="D172" s="97"/>
      <c r="E172" s="60"/>
      <c r="F172" s="71"/>
      <c r="G172" s="71"/>
      <c r="H172" s="56">
        <f t="shared" si="5"/>
        <v>1149101.4200000004</v>
      </c>
      <c r="I172" s="92"/>
    </row>
    <row r="173" spans="1:9" ht="12.75">
      <c r="A173" s="67"/>
      <c r="B173" s="79"/>
      <c r="C173" s="68"/>
      <c r="D173" s="97"/>
      <c r="E173" s="60"/>
      <c r="F173" s="71"/>
      <c r="G173" s="71"/>
      <c r="H173" s="56">
        <f t="shared" si="5"/>
        <v>1149101.4200000004</v>
      </c>
      <c r="I173" s="92"/>
    </row>
    <row r="174" spans="1:15" s="49" customFormat="1" ht="12.75">
      <c r="A174" s="166" t="s">
        <v>1169</v>
      </c>
      <c r="B174" s="174"/>
      <c r="C174" s="167"/>
      <c r="D174" s="167"/>
      <c r="E174" s="167"/>
      <c r="F174" s="168"/>
      <c r="G174" s="168"/>
      <c r="H174" s="169"/>
      <c r="I174" s="92"/>
      <c r="J174" s="39"/>
      <c r="K174" s="39"/>
      <c r="L174" s="39"/>
      <c r="M174" s="39"/>
      <c r="N174" s="39"/>
      <c r="O174" s="39"/>
    </row>
    <row r="175" spans="1:15" s="49" customFormat="1" ht="12.75">
      <c r="A175" s="62"/>
      <c r="B175" s="64"/>
      <c r="C175" s="63"/>
      <c r="D175" s="64"/>
      <c r="E175" s="64" t="s">
        <v>19</v>
      </c>
      <c r="F175" s="65" t="s">
        <v>5</v>
      </c>
      <c r="G175" s="65" t="s">
        <v>6</v>
      </c>
      <c r="H175" s="66" t="s">
        <v>16</v>
      </c>
      <c r="I175" s="92"/>
      <c r="J175" s="39"/>
      <c r="K175" s="39"/>
      <c r="L175" s="39"/>
      <c r="M175" s="39"/>
      <c r="N175" s="39"/>
      <c r="O175" s="39"/>
    </row>
    <row r="176" spans="1:15" s="49" customFormat="1" ht="12.75">
      <c r="A176" s="67"/>
      <c r="B176" s="69"/>
      <c r="C176" s="68"/>
      <c r="D176" s="82"/>
      <c r="E176" s="70">
        <v>1149101.42</v>
      </c>
      <c r="F176" s="71"/>
      <c r="G176" s="71"/>
      <c r="H176" s="102">
        <f>H173</f>
        <v>1149101.4200000004</v>
      </c>
      <c r="I176" s="92"/>
      <c r="J176" s="39"/>
      <c r="K176" s="39"/>
      <c r="L176" s="39"/>
      <c r="M176" s="39"/>
      <c r="N176" s="39"/>
      <c r="O176" s="39"/>
    </row>
    <row r="177" spans="1:15" s="49" customFormat="1" ht="12.75">
      <c r="A177" s="83"/>
      <c r="B177" s="83"/>
      <c r="C177" s="84"/>
      <c r="D177" s="80"/>
      <c r="E177" s="54"/>
      <c r="F177" s="56"/>
      <c r="G177" s="85"/>
      <c r="H177" s="56">
        <f>H176+F177-G177</f>
        <v>1149101.4200000004</v>
      </c>
      <c r="I177" s="92"/>
      <c r="J177" s="39"/>
      <c r="K177" s="39"/>
      <c r="L177" s="39"/>
      <c r="M177" s="39"/>
      <c r="N177" s="39"/>
      <c r="O177" s="39"/>
    </row>
    <row r="178" spans="1:15" s="49" customFormat="1" ht="12.75" customHeight="1">
      <c r="A178" s="86"/>
      <c r="B178" s="86"/>
      <c r="C178" s="87"/>
      <c r="D178" s="55"/>
      <c r="E178" s="88"/>
      <c r="F178" s="56"/>
      <c r="G178" s="85"/>
      <c r="H178" s="56">
        <f>H177+F178-G178</f>
        <v>1149101.4200000004</v>
      </c>
      <c r="I178" s="92"/>
      <c r="J178" s="39"/>
      <c r="K178" s="39"/>
      <c r="L178" s="39"/>
      <c r="M178" s="39"/>
      <c r="N178" s="39"/>
      <c r="O178" s="39"/>
    </row>
    <row r="179" spans="1:9" ht="12.75">
      <c r="A179" s="164" t="s">
        <v>15</v>
      </c>
      <c r="B179" s="165"/>
      <c r="C179" s="165"/>
      <c r="D179" s="165"/>
      <c r="E179" s="72">
        <f>E176+E178</f>
        <v>1149101.42</v>
      </c>
      <c r="F179" s="73"/>
      <c r="G179" s="73"/>
      <c r="H179" s="74">
        <f>H177</f>
        <v>1149101.4200000004</v>
      </c>
      <c r="I179" s="101"/>
    </row>
    <row r="180" spans="1:9" ht="12.75">
      <c r="A180" s="53">
        <v>42188</v>
      </c>
      <c r="B180" s="79" t="s">
        <v>1474</v>
      </c>
      <c r="C180" s="54"/>
      <c r="D180" s="97" t="s">
        <v>1473</v>
      </c>
      <c r="E180" s="129"/>
      <c r="F180" s="126">
        <v>33758.94</v>
      </c>
      <c r="G180" s="125"/>
      <c r="H180" s="56">
        <f>H179+F180-G180</f>
        <v>1182860.3600000003</v>
      </c>
      <c r="I180" s="92"/>
    </row>
    <row r="181" spans="1:9" ht="12.75">
      <c r="A181" s="53">
        <v>42195</v>
      </c>
      <c r="B181" s="79" t="s">
        <v>1474</v>
      </c>
      <c r="C181" s="91"/>
      <c r="D181" s="97" t="s">
        <v>1473</v>
      </c>
      <c r="E181" s="129"/>
      <c r="F181" s="127">
        <v>33866.52</v>
      </c>
      <c r="G181" s="125"/>
      <c r="H181" s="56">
        <f aca="true" t="shared" si="6" ref="H181:H223">H180+F181-G181</f>
        <v>1216726.8800000004</v>
      </c>
      <c r="I181" s="92"/>
    </row>
    <row r="182" spans="1:9" ht="12.75">
      <c r="A182" s="53">
        <v>42199</v>
      </c>
      <c r="B182" s="79" t="s">
        <v>1474</v>
      </c>
      <c r="C182" s="91"/>
      <c r="D182" s="97" t="s">
        <v>269</v>
      </c>
      <c r="E182" s="129"/>
      <c r="F182" s="127">
        <v>600</v>
      </c>
      <c r="G182" s="125"/>
      <c r="H182" s="56">
        <f t="shared" si="6"/>
        <v>1217326.8800000004</v>
      </c>
      <c r="I182" s="92"/>
    </row>
    <row r="183" spans="1:9" ht="12.75">
      <c r="A183" s="53">
        <v>42200</v>
      </c>
      <c r="B183" s="79" t="s">
        <v>1474</v>
      </c>
      <c r="C183" s="91"/>
      <c r="D183" s="97" t="s">
        <v>269</v>
      </c>
      <c r="E183" s="129"/>
      <c r="F183" s="127">
        <v>1200</v>
      </c>
      <c r="G183" s="125"/>
      <c r="H183" s="56">
        <f t="shared" si="6"/>
        <v>1218526.8800000004</v>
      </c>
      <c r="I183" s="92"/>
    </row>
    <row r="184" spans="1:9" ht="12.75">
      <c r="A184" s="53">
        <v>42202</v>
      </c>
      <c r="B184" s="79" t="s">
        <v>1474</v>
      </c>
      <c r="C184" s="54"/>
      <c r="D184" s="97" t="s">
        <v>1473</v>
      </c>
      <c r="E184" s="60"/>
      <c r="F184" s="126">
        <v>4372.68</v>
      </c>
      <c r="G184" s="125"/>
      <c r="H184" s="56">
        <f t="shared" si="6"/>
        <v>1222899.5600000003</v>
      </c>
      <c r="I184" s="92"/>
    </row>
    <row r="185" spans="1:9" ht="12.75">
      <c r="A185" s="53">
        <v>42205</v>
      </c>
      <c r="B185" s="79" t="s">
        <v>1474</v>
      </c>
      <c r="C185" s="91"/>
      <c r="D185" s="97" t="s">
        <v>269</v>
      </c>
      <c r="E185" s="129"/>
      <c r="F185" s="127">
        <v>1200</v>
      </c>
      <c r="G185" s="125"/>
      <c r="H185" s="56">
        <f t="shared" si="6"/>
        <v>1224099.5600000003</v>
      </c>
      <c r="I185" s="92"/>
    </row>
    <row r="186" spans="1:9" ht="12.75">
      <c r="A186" s="53">
        <v>42205</v>
      </c>
      <c r="B186" s="79" t="s">
        <v>1474</v>
      </c>
      <c r="C186" s="91"/>
      <c r="D186" s="97" t="s">
        <v>269</v>
      </c>
      <c r="E186" s="129"/>
      <c r="F186" s="127">
        <v>1200</v>
      </c>
      <c r="G186" s="125"/>
      <c r="H186" s="56">
        <f t="shared" si="6"/>
        <v>1225299.5600000003</v>
      </c>
      <c r="I186" s="92"/>
    </row>
    <row r="187" spans="1:9" ht="12.75">
      <c r="A187" s="53">
        <v>42205</v>
      </c>
      <c r="B187" s="79" t="s">
        <v>1474</v>
      </c>
      <c r="C187" s="91"/>
      <c r="D187" s="97" t="s">
        <v>269</v>
      </c>
      <c r="E187" s="129"/>
      <c r="F187" s="127">
        <v>600</v>
      </c>
      <c r="G187" s="125"/>
      <c r="H187" s="56">
        <f t="shared" si="6"/>
        <v>1225899.5600000003</v>
      </c>
      <c r="I187" s="92"/>
    </row>
    <row r="188" spans="1:9" ht="12.75">
      <c r="A188" s="53">
        <v>42205</v>
      </c>
      <c r="B188" s="79" t="s">
        <v>1474</v>
      </c>
      <c r="C188" s="91"/>
      <c r="D188" s="97" t="s">
        <v>269</v>
      </c>
      <c r="E188" s="129"/>
      <c r="F188" s="127">
        <v>1200</v>
      </c>
      <c r="G188" s="125"/>
      <c r="H188" s="56">
        <f t="shared" si="6"/>
        <v>1227099.5600000003</v>
      </c>
      <c r="I188" s="92"/>
    </row>
    <row r="189" spans="1:9" ht="12.75">
      <c r="A189" s="53">
        <v>42206</v>
      </c>
      <c r="B189" s="79" t="s">
        <v>1474</v>
      </c>
      <c r="C189" s="91"/>
      <c r="D189" s="97" t="s">
        <v>269</v>
      </c>
      <c r="E189" s="129"/>
      <c r="F189" s="127">
        <v>1200</v>
      </c>
      <c r="G189" s="125"/>
      <c r="H189" s="56">
        <f t="shared" si="6"/>
        <v>1228299.5600000003</v>
      </c>
      <c r="I189" s="92"/>
    </row>
    <row r="190" spans="1:9" ht="12.75">
      <c r="A190" s="53">
        <v>42206</v>
      </c>
      <c r="B190" s="79" t="s">
        <v>1474</v>
      </c>
      <c r="C190" s="91"/>
      <c r="D190" s="97" t="s">
        <v>269</v>
      </c>
      <c r="E190" s="129"/>
      <c r="F190" s="127">
        <v>1200</v>
      </c>
      <c r="G190" s="125"/>
      <c r="H190" s="56">
        <f t="shared" si="6"/>
        <v>1229499.5600000003</v>
      </c>
      <c r="I190" s="92"/>
    </row>
    <row r="191" spans="1:9" ht="12.75">
      <c r="A191" s="53">
        <v>42208</v>
      </c>
      <c r="B191" s="79" t="s">
        <v>1474</v>
      </c>
      <c r="C191" s="91"/>
      <c r="D191" s="97" t="s">
        <v>269</v>
      </c>
      <c r="E191" s="129"/>
      <c r="F191" s="127">
        <v>600</v>
      </c>
      <c r="G191" s="125"/>
      <c r="H191" s="56">
        <f t="shared" si="6"/>
        <v>1230099.5600000003</v>
      </c>
      <c r="I191" s="92"/>
    </row>
    <row r="192" spans="1:9" ht="12.75">
      <c r="A192" s="53">
        <v>42208</v>
      </c>
      <c r="B192" s="79" t="s">
        <v>1474</v>
      </c>
      <c r="C192" s="91"/>
      <c r="D192" s="97" t="s">
        <v>269</v>
      </c>
      <c r="E192" s="129"/>
      <c r="F192" s="127">
        <v>1200</v>
      </c>
      <c r="G192" s="125"/>
      <c r="H192" s="56">
        <f t="shared" si="6"/>
        <v>1231299.5600000003</v>
      </c>
      <c r="I192" s="92"/>
    </row>
    <row r="193" spans="1:9" ht="12.75">
      <c r="A193" s="53">
        <v>42209</v>
      </c>
      <c r="B193" s="79" t="s">
        <v>1474</v>
      </c>
      <c r="C193" s="91"/>
      <c r="D193" s="97" t="s">
        <v>269</v>
      </c>
      <c r="E193" s="129"/>
      <c r="F193" s="127">
        <v>1200</v>
      </c>
      <c r="G193" s="125"/>
      <c r="H193" s="56">
        <f t="shared" si="6"/>
        <v>1232499.5600000003</v>
      </c>
      <c r="I193" s="92"/>
    </row>
    <row r="194" spans="1:9" ht="12.75">
      <c r="A194" s="53">
        <v>42209</v>
      </c>
      <c r="B194" s="79" t="s">
        <v>1474</v>
      </c>
      <c r="C194" s="91"/>
      <c r="D194" s="97" t="s">
        <v>269</v>
      </c>
      <c r="E194" s="129"/>
      <c r="F194" s="127">
        <v>1200</v>
      </c>
      <c r="G194" s="125"/>
      <c r="H194" s="56">
        <f t="shared" si="6"/>
        <v>1233699.5600000003</v>
      </c>
      <c r="I194" s="92"/>
    </row>
    <row r="195" spans="1:9" ht="12.75">
      <c r="A195" s="53">
        <v>42209</v>
      </c>
      <c r="B195" s="79" t="s">
        <v>1474</v>
      </c>
      <c r="C195" s="91"/>
      <c r="D195" s="97" t="s">
        <v>269</v>
      </c>
      <c r="E195" s="129"/>
      <c r="F195" s="127">
        <v>1200</v>
      </c>
      <c r="G195" s="125"/>
      <c r="H195" s="56">
        <f t="shared" si="6"/>
        <v>1234899.5600000003</v>
      </c>
      <c r="I195" s="92"/>
    </row>
    <row r="196" spans="1:9" ht="12.75">
      <c r="A196" s="53">
        <v>42209</v>
      </c>
      <c r="B196" s="79" t="s">
        <v>1474</v>
      </c>
      <c r="C196" s="91"/>
      <c r="D196" s="97" t="s">
        <v>269</v>
      </c>
      <c r="E196" s="129"/>
      <c r="F196" s="127">
        <v>1200</v>
      </c>
      <c r="G196" s="125"/>
      <c r="H196" s="56">
        <f t="shared" si="6"/>
        <v>1236099.5600000003</v>
      </c>
      <c r="I196" s="92"/>
    </row>
    <row r="197" spans="1:9" ht="12.75">
      <c r="A197" s="53">
        <v>42209</v>
      </c>
      <c r="B197" s="79" t="s">
        <v>1474</v>
      </c>
      <c r="C197" s="91"/>
      <c r="D197" s="97" t="s">
        <v>269</v>
      </c>
      <c r="E197" s="129"/>
      <c r="F197" s="127">
        <v>1200</v>
      </c>
      <c r="G197" s="125"/>
      <c r="H197" s="56">
        <f t="shared" si="6"/>
        <v>1237299.5600000003</v>
      </c>
      <c r="I197" s="92"/>
    </row>
    <row r="198" spans="1:9" ht="12.75">
      <c r="A198" s="53">
        <v>42209</v>
      </c>
      <c r="B198" s="79" t="s">
        <v>1474</v>
      </c>
      <c r="C198" s="91"/>
      <c r="D198" s="97" t="s">
        <v>269</v>
      </c>
      <c r="E198" s="129"/>
      <c r="F198" s="127">
        <v>1200</v>
      </c>
      <c r="G198" s="125"/>
      <c r="H198" s="56">
        <f t="shared" si="6"/>
        <v>1238499.5600000003</v>
      </c>
      <c r="I198" s="92"/>
    </row>
    <row r="199" spans="1:9" ht="12.75">
      <c r="A199" s="53">
        <v>42212</v>
      </c>
      <c r="B199" s="79" t="s">
        <v>1474</v>
      </c>
      <c r="C199" s="91"/>
      <c r="D199" s="97" t="s">
        <v>269</v>
      </c>
      <c r="E199" s="129"/>
      <c r="F199" s="127">
        <v>1200</v>
      </c>
      <c r="G199" s="125"/>
      <c r="H199" s="56">
        <f t="shared" si="6"/>
        <v>1239699.5600000003</v>
      </c>
      <c r="I199" s="92"/>
    </row>
    <row r="200" spans="1:9" ht="12.75">
      <c r="A200" s="53">
        <v>42212</v>
      </c>
      <c r="B200" s="79" t="s">
        <v>1474</v>
      </c>
      <c r="C200" s="91"/>
      <c r="D200" s="97" t="s">
        <v>269</v>
      </c>
      <c r="E200" s="129"/>
      <c r="F200" s="127">
        <v>1200</v>
      </c>
      <c r="G200" s="125"/>
      <c r="H200" s="56">
        <f t="shared" si="6"/>
        <v>1240899.5600000003</v>
      </c>
      <c r="I200" s="92"/>
    </row>
    <row r="201" spans="1:9" ht="12.75">
      <c r="A201" s="53">
        <v>42212</v>
      </c>
      <c r="B201" s="79" t="s">
        <v>1474</v>
      </c>
      <c r="C201" s="91"/>
      <c r="D201" s="97" t="s">
        <v>269</v>
      </c>
      <c r="E201" s="129"/>
      <c r="F201" s="127">
        <v>1200</v>
      </c>
      <c r="G201" s="125"/>
      <c r="H201" s="56">
        <f t="shared" si="6"/>
        <v>1242099.5600000003</v>
      </c>
      <c r="I201" s="92"/>
    </row>
    <row r="202" spans="1:9" ht="12.75">
      <c r="A202" s="53">
        <v>42212</v>
      </c>
      <c r="B202" s="79" t="s">
        <v>1474</v>
      </c>
      <c r="C202" s="91"/>
      <c r="D202" s="97" t="s">
        <v>269</v>
      </c>
      <c r="E202" s="129"/>
      <c r="F202" s="127">
        <v>300</v>
      </c>
      <c r="G202" s="125"/>
      <c r="H202" s="56">
        <f t="shared" si="6"/>
        <v>1242399.5600000003</v>
      </c>
      <c r="I202" s="92"/>
    </row>
    <row r="203" spans="1:9" ht="12.75">
      <c r="A203" s="53">
        <v>42212</v>
      </c>
      <c r="B203" s="79" t="s">
        <v>1474</v>
      </c>
      <c r="C203" s="91"/>
      <c r="D203" s="97" t="s">
        <v>1473</v>
      </c>
      <c r="E203" s="129"/>
      <c r="F203" s="127">
        <v>11257.6</v>
      </c>
      <c r="G203" s="125"/>
      <c r="H203" s="56">
        <f t="shared" si="6"/>
        <v>1253657.1600000004</v>
      </c>
      <c r="I203" s="92"/>
    </row>
    <row r="204" spans="1:9" ht="12.75">
      <c r="A204" s="53">
        <v>42213</v>
      </c>
      <c r="B204" s="79" t="s">
        <v>1474</v>
      </c>
      <c r="C204" s="91"/>
      <c r="D204" s="97" t="s">
        <v>269</v>
      </c>
      <c r="E204" s="129"/>
      <c r="F204" s="127">
        <v>1200</v>
      </c>
      <c r="G204" s="125"/>
      <c r="H204" s="56">
        <f t="shared" si="6"/>
        <v>1254857.1600000004</v>
      </c>
      <c r="I204" s="92"/>
    </row>
    <row r="205" spans="1:9" ht="12.75">
      <c r="A205" s="53">
        <v>42213</v>
      </c>
      <c r="B205" s="79" t="s">
        <v>1474</v>
      </c>
      <c r="C205" s="91"/>
      <c r="D205" s="97" t="s">
        <v>269</v>
      </c>
      <c r="E205" s="129"/>
      <c r="F205" s="127">
        <v>1200</v>
      </c>
      <c r="G205" s="125"/>
      <c r="H205" s="56">
        <f t="shared" si="6"/>
        <v>1256057.1600000004</v>
      </c>
      <c r="I205" s="92"/>
    </row>
    <row r="206" spans="1:9" ht="12.75">
      <c r="A206" s="53">
        <v>42213</v>
      </c>
      <c r="B206" s="79" t="s">
        <v>1474</v>
      </c>
      <c r="C206" s="91"/>
      <c r="D206" s="97" t="s">
        <v>269</v>
      </c>
      <c r="E206" s="129"/>
      <c r="F206" s="127">
        <v>1200</v>
      </c>
      <c r="G206" s="125"/>
      <c r="H206" s="56">
        <f t="shared" si="6"/>
        <v>1257257.1600000004</v>
      </c>
      <c r="I206" s="92"/>
    </row>
    <row r="207" spans="1:9" ht="12.75">
      <c r="A207" s="53">
        <v>42213</v>
      </c>
      <c r="B207" s="79" t="s">
        <v>1474</v>
      </c>
      <c r="C207" s="91"/>
      <c r="D207" s="97" t="s">
        <v>269</v>
      </c>
      <c r="E207" s="129"/>
      <c r="F207" s="127">
        <v>1200</v>
      </c>
      <c r="G207" s="125"/>
      <c r="H207" s="56">
        <f t="shared" si="6"/>
        <v>1258457.1600000004</v>
      </c>
      <c r="I207" s="92"/>
    </row>
    <row r="208" spans="1:9" ht="12.75">
      <c r="A208" s="53">
        <v>42214</v>
      </c>
      <c r="B208" s="79" t="s">
        <v>1474</v>
      </c>
      <c r="C208" s="91"/>
      <c r="D208" s="97" t="s">
        <v>269</v>
      </c>
      <c r="E208" s="129"/>
      <c r="F208" s="127">
        <v>1200</v>
      </c>
      <c r="G208" s="125"/>
      <c r="H208" s="56">
        <f t="shared" si="6"/>
        <v>1259657.1600000004</v>
      </c>
      <c r="I208" s="92"/>
    </row>
    <row r="209" spans="1:9" ht="12.75">
      <c r="A209" s="53">
        <v>42214</v>
      </c>
      <c r="B209" s="79" t="s">
        <v>1474</v>
      </c>
      <c r="C209" s="91"/>
      <c r="D209" s="97" t="s">
        <v>269</v>
      </c>
      <c r="E209" s="129"/>
      <c r="F209" s="127">
        <v>1200</v>
      </c>
      <c r="G209" s="125"/>
      <c r="H209" s="56">
        <f t="shared" si="6"/>
        <v>1260857.1600000004</v>
      </c>
      <c r="I209" s="92"/>
    </row>
    <row r="210" spans="1:9" ht="12.75">
      <c r="A210" s="53">
        <v>42214</v>
      </c>
      <c r="B210" s="79" t="s">
        <v>1474</v>
      </c>
      <c r="C210" s="91"/>
      <c r="D210" s="97" t="s">
        <v>269</v>
      </c>
      <c r="E210" s="129"/>
      <c r="F210" s="127">
        <v>1200</v>
      </c>
      <c r="G210" s="125"/>
      <c r="H210" s="56">
        <f t="shared" si="6"/>
        <v>1262057.1600000004</v>
      </c>
      <c r="I210" s="92"/>
    </row>
    <row r="211" spans="1:9" ht="12.75">
      <c r="A211" s="53">
        <v>42214</v>
      </c>
      <c r="B211" s="79" t="s">
        <v>1474</v>
      </c>
      <c r="C211" s="91"/>
      <c r="D211" s="97" t="s">
        <v>269</v>
      </c>
      <c r="E211" s="129"/>
      <c r="F211" s="127">
        <v>1200</v>
      </c>
      <c r="G211" s="125"/>
      <c r="H211" s="56">
        <f t="shared" si="6"/>
        <v>1263257.1600000004</v>
      </c>
      <c r="I211" s="92"/>
    </row>
    <row r="212" spans="1:9" ht="12.75">
      <c r="A212" s="53">
        <v>42215</v>
      </c>
      <c r="B212" s="79" t="s">
        <v>1474</v>
      </c>
      <c r="C212" s="91"/>
      <c r="D212" s="97" t="s">
        <v>269</v>
      </c>
      <c r="E212" s="129"/>
      <c r="F212" s="127">
        <v>300</v>
      </c>
      <c r="G212" s="125"/>
      <c r="H212" s="56">
        <f t="shared" si="6"/>
        <v>1263557.1600000004</v>
      </c>
      <c r="I212" s="92"/>
    </row>
    <row r="213" spans="1:9" ht="12.75">
      <c r="A213" s="53">
        <v>42215</v>
      </c>
      <c r="B213" s="79" t="s">
        <v>1474</v>
      </c>
      <c r="C213" s="91"/>
      <c r="D213" s="97" t="s">
        <v>269</v>
      </c>
      <c r="E213" s="129"/>
      <c r="F213" s="127">
        <v>1200</v>
      </c>
      <c r="G213" s="125"/>
      <c r="H213" s="56">
        <f t="shared" si="6"/>
        <v>1264757.1600000004</v>
      </c>
      <c r="I213" s="92"/>
    </row>
    <row r="214" spans="1:9" ht="12.75">
      <c r="A214" s="53">
        <v>42215</v>
      </c>
      <c r="B214" s="79" t="s">
        <v>1474</v>
      </c>
      <c r="C214" s="91"/>
      <c r="D214" s="97" t="s">
        <v>269</v>
      </c>
      <c r="E214" s="129"/>
      <c r="F214" s="127">
        <v>1200</v>
      </c>
      <c r="G214" s="125"/>
      <c r="H214" s="56">
        <f t="shared" si="6"/>
        <v>1265957.1600000004</v>
      </c>
      <c r="I214" s="92"/>
    </row>
    <row r="215" spans="1:9" ht="12.75">
      <c r="A215" s="53">
        <v>42216</v>
      </c>
      <c r="B215" s="79" t="s">
        <v>1474</v>
      </c>
      <c r="C215" s="91"/>
      <c r="D215" s="97" t="s">
        <v>269</v>
      </c>
      <c r="E215" s="129"/>
      <c r="F215" s="127">
        <v>1200</v>
      </c>
      <c r="G215" s="125"/>
      <c r="H215" s="56">
        <f t="shared" si="6"/>
        <v>1267157.1600000004</v>
      </c>
      <c r="I215" s="92"/>
    </row>
    <row r="216" spans="1:9" ht="12.75">
      <c r="A216" s="53">
        <v>42216</v>
      </c>
      <c r="B216" s="79" t="s">
        <v>1474</v>
      </c>
      <c r="C216" s="91"/>
      <c r="D216" s="97" t="s">
        <v>269</v>
      </c>
      <c r="E216" s="129"/>
      <c r="F216" s="127">
        <v>1200</v>
      </c>
      <c r="G216" s="125"/>
      <c r="H216" s="56">
        <f t="shared" si="6"/>
        <v>1268357.1600000004</v>
      </c>
      <c r="I216" s="92"/>
    </row>
    <row r="217" spans="1:9" ht="12.75">
      <c r="A217" s="53">
        <v>42216</v>
      </c>
      <c r="B217" s="79" t="s">
        <v>1474</v>
      </c>
      <c r="C217" s="91"/>
      <c r="D217" s="97" t="s">
        <v>269</v>
      </c>
      <c r="E217" s="129"/>
      <c r="F217" s="127">
        <v>1200</v>
      </c>
      <c r="G217" s="125"/>
      <c r="H217" s="56">
        <f t="shared" si="6"/>
        <v>1269557.1600000004</v>
      </c>
      <c r="I217" s="92"/>
    </row>
    <row r="218" spans="1:9" ht="12.75">
      <c r="A218" s="53">
        <v>42216</v>
      </c>
      <c r="B218" s="79" t="s">
        <v>1474</v>
      </c>
      <c r="C218" s="91"/>
      <c r="D218" s="97" t="s">
        <v>269</v>
      </c>
      <c r="E218" s="129"/>
      <c r="F218" s="127">
        <v>1200</v>
      </c>
      <c r="G218" s="125"/>
      <c r="H218" s="56">
        <f t="shared" si="6"/>
        <v>1270757.1600000004</v>
      </c>
      <c r="I218" s="92"/>
    </row>
    <row r="219" spans="1:9" ht="12.75">
      <c r="A219" s="53">
        <v>42216</v>
      </c>
      <c r="B219" s="79" t="s">
        <v>1474</v>
      </c>
      <c r="C219" s="54"/>
      <c r="D219" s="97" t="s">
        <v>1342</v>
      </c>
      <c r="E219" s="60"/>
      <c r="F219" s="126"/>
      <c r="G219" s="125">
        <v>480</v>
      </c>
      <c r="H219" s="56">
        <f t="shared" si="6"/>
        <v>1270277.1600000004</v>
      </c>
      <c r="I219" s="92"/>
    </row>
    <row r="220" spans="1:9" ht="12.75">
      <c r="A220" s="53">
        <v>42216</v>
      </c>
      <c r="B220" s="79" t="s">
        <v>1474</v>
      </c>
      <c r="C220" s="91"/>
      <c r="D220" s="97" t="s">
        <v>1343</v>
      </c>
      <c r="E220" s="60"/>
      <c r="F220" s="127"/>
      <c r="G220" s="125">
        <v>76.8</v>
      </c>
      <c r="H220" s="56">
        <f t="shared" si="6"/>
        <v>1270200.3600000003</v>
      </c>
      <c r="I220" s="92"/>
    </row>
    <row r="221" spans="1:9" ht="12.75">
      <c r="A221" s="53"/>
      <c r="B221" s="79"/>
      <c r="C221" s="91"/>
      <c r="D221" s="97"/>
      <c r="E221" s="60"/>
      <c r="F221" s="127"/>
      <c r="G221" s="125"/>
      <c r="H221" s="56">
        <f t="shared" si="6"/>
        <v>1270200.3600000003</v>
      </c>
      <c r="I221" s="92"/>
    </row>
    <row r="222" spans="1:9" ht="12.75">
      <c r="A222" s="67"/>
      <c r="B222" s="79"/>
      <c r="C222" s="68"/>
      <c r="D222" s="97"/>
      <c r="E222" s="60"/>
      <c r="F222" s="71"/>
      <c r="G222" s="71"/>
      <c r="H222" s="56">
        <f t="shared" si="6"/>
        <v>1270200.3600000003</v>
      </c>
      <c r="I222" s="92"/>
    </row>
    <row r="223" spans="1:9" ht="12.75">
      <c r="A223" s="67"/>
      <c r="B223" s="79"/>
      <c r="C223" s="68"/>
      <c r="D223" s="97"/>
      <c r="E223" s="60"/>
      <c r="F223" s="71"/>
      <c r="G223" s="71"/>
      <c r="H223" s="56">
        <f t="shared" si="6"/>
        <v>1270200.3600000003</v>
      </c>
      <c r="I223" s="92"/>
    </row>
    <row r="224" spans="1:15" s="49" customFormat="1" ht="12.75">
      <c r="A224" s="166" t="s">
        <v>1392</v>
      </c>
      <c r="B224" s="174"/>
      <c r="C224" s="167"/>
      <c r="D224" s="167"/>
      <c r="E224" s="167"/>
      <c r="F224" s="168"/>
      <c r="G224" s="168"/>
      <c r="H224" s="169"/>
      <c r="I224" s="92"/>
      <c r="J224" s="39"/>
      <c r="K224" s="39"/>
      <c r="L224" s="39"/>
      <c r="M224" s="39"/>
      <c r="N224" s="39"/>
      <c r="O224" s="39"/>
    </row>
    <row r="225" spans="1:15" s="49" customFormat="1" ht="12.75">
      <c r="A225" s="62"/>
      <c r="B225" s="64"/>
      <c r="C225" s="63"/>
      <c r="D225" s="64"/>
      <c r="E225" s="64" t="s">
        <v>19</v>
      </c>
      <c r="F225" s="65" t="s">
        <v>5</v>
      </c>
      <c r="G225" s="65" t="s">
        <v>6</v>
      </c>
      <c r="H225" s="66" t="s">
        <v>16</v>
      </c>
      <c r="I225" s="92"/>
      <c r="J225" s="39"/>
      <c r="K225" s="39"/>
      <c r="L225" s="39"/>
      <c r="M225" s="39"/>
      <c r="N225" s="39"/>
      <c r="O225" s="39"/>
    </row>
    <row r="226" spans="1:15" s="49" customFormat="1" ht="12.75">
      <c r="A226" s="67"/>
      <c r="B226" s="69"/>
      <c r="C226" s="68"/>
      <c r="D226" s="82"/>
      <c r="E226" s="70">
        <v>1270200.36</v>
      </c>
      <c r="F226" s="71"/>
      <c r="G226" s="71"/>
      <c r="H226" s="102">
        <f>H223</f>
        <v>1270200.3600000003</v>
      </c>
      <c r="I226" s="92"/>
      <c r="J226" s="39"/>
      <c r="K226" s="39"/>
      <c r="L226" s="39"/>
      <c r="M226" s="39"/>
      <c r="N226" s="39"/>
      <c r="O226" s="39"/>
    </row>
    <row r="227" spans="1:15" s="49" customFormat="1" ht="12.75">
      <c r="A227" s="83"/>
      <c r="B227" s="83"/>
      <c r="C227" s="84"/>
      <c r="D227" s="80"/>
      <c r="E227" s="54"/>
      <c r="F227" s="56"/>
      <c r="G227" s="85"/>
      <c r="H227" s="56">
        <f>H226+F227-G227</f>
        <v>1270200.3600000003</v>
      </c>
      <c r="I227" s="92"/>
      <c r="J227" s="39"/>
      <c r="K227" s="39"/>
      <c r="L227" s="39"/>
      <c r="M227" s="39"/>
      <c r="N227" s="39"/>
      <c r="O227" s="39"/>
    </row>
    <row r="228" spans="1:15" s="49" customFormat="1" ht="12.75" customHeight="1">
      <c r="A228" s="86"/>
      <c r="B228" s="86"/>
      <c r="C228" s="87"/>
      <c r="D228" s="55"/>
      <c r="E228" s="88"/>
      <c r="F228" s="56"/>
      <c r="G228" s="85"/>
      <c r="H228" s="56">
        <f>H227+F228-G228</f>
        <v>1270200.3600000003</v>
      </c>
      <c r="I228" s="92"/>
      <c r="J228" s="39"/>
      <c r="K228" s="39"/>
      <c r="L228" s="39"/>
      <c r="M228" s="39"/>
      <c r="N228" s="39"/>
      <c r="O228" s="39"/>
    </row>
    <row r="229" spans="1:9" ht="12.75">
      <c r="A229" s="164" t="s">
        <v>15</v>
      </c>
      <c r="B229" s="165"/>
      <c r="C229" s="165"/>
      <c r="D229" s="165"/>
      <c r="E229" s="72">
        <f>E226+E228</f>
        <v>1270200.36</v>
      </c>
      <c r="F229" s="73"/>
      <c r="G229" s="73"/>
      <c r="H229" s="74">
        <f>H227</f>
        <v>1270200.3600000003</v>
      </c>
      <c r="I229" s="147"/>
    </row>
    <row r="230" spans="1:9" ht="12.75">
      <c r="A230" s="53">
        <v>42219</v>
      </c>
      <c r="B230" s="79" t="s">
        <v>1654</v>
      </c>
      <c r="C230" s="54"/>
      <c r="D230" s="97" t="s">
        <v>269</v>
      </c>
      <c r="E230" s="129"/>
      <c r="F230" s="146">
        <v>1200</v>
      </c>
      <c r="G230" s="125"/>
      <c r="H230" s="56">
        <f aca="true" t="shared" si="7" ref="H230:H293">H229+F230-G230</f>
        <v>1271400.3600000003</v>
      </c>
      <c r="I230" s="92"/>
    </row>
    <row r="231" spans="1:9" ht="12.75">
      <c r="A231" s="53">
        <v>42219</v>
      </c>
      <c r="B231" s="79" t="s">
        <v>1654</v>
      </c>
      <c r="C231" s="91"/>
      <c r="D231" s="97" t="s">
        <v>269</v>
      </c>
      <c r="E231" s="129"/>
      <c r="F231" s="127">
        <v>1200</v>
      </c>
      <c r="G231" s="125"/>
      <c r="H231" s="56">
        <f t="shared" si="7"/>
        <v>1272600.3600000003</v>
      </c>
      <c r="I231" s="92"/>
    </row>
    <row r="232" spans="1:9" ht="12.75">
      <c r="A232" s="53">
        <v>42219</v>
      </c>
      <c r="B232" s="79" t="s">
        <v>1654</v>
      </c>
      <c r="C232" s="91"/>
      <c r="D232" s="97" t="s">
        <v>269</v>
      </c>
      <c r="E232" s="129"/>
      <c r="F232" s="127">
        <v>1200</v>
      </c>
      <c r="G232" s="125"/>
      <c r="H232" s="56">
        <f t="shared" si="7"/>
        <v>1273800.3600000003</v>
      </c>
      <c r="I232" s="92"/>
    </row>
    <row r="233" spans="1:9" ht="12.75">
      <c r="A233" s="53">
        <v>42219</v>
      </c>
      <c r="B233" s="79" t="s">
        <v>1654</v>
      </c>
      <c r="C233" s="91"/>
      <c r="D233" s="97" t="s">
        <v>269</v>
      </c>
      <c r="E233" s="129"/>
      <c r="F233" s="127">
        <v>1200</v>
      </c>
      <c r="G233" s="125"/>
      <c r="H233" s="56">
        <f t="shared" si="7"/>
        <v>1275000.3600000003</v>
      </c>
      <c r="I233" s="92"/>
    </row>
    <row r="234" spans="1:9" ht="12.75">
      <c r="A234" s="53">
        <v>42219</v>
      </c>
      <c r="B234" s="79" t="s">
        <v>1654</v>
      </c>
      <c r="C234" s="54"/>
      <c r="D234" s="97" t="s">
        <v>269</v>
      </c>
      <c r="E234" s="129"/>
      <c r="F234" s="127">
        <v>1200</v>
      </c>
      <c r="G234" s="125"/>
      <c r="H234" s="56">
        <f t="shared" si="7"/>
        <v>1276200.3600000003</v>
      </c>
      <c r="I234" s="92"/>
    </row>
    <row r="235" spans="1:9" ht="12.75">
      <c r="A235" s="53">
        <v>42219</v>
      </c>
      <c r="B235" s="79" t="s">
        <v>1654</v>
      </c>
      <c r="C235" s="91"/>
      <c r="D235" s="97" t="s">
        <v>269</v>
      </c>
      <c r="E235" s="129"/>
      <c r="F235" s="127">
        <v>1200</v>
      </c>
      <c r="G235" s="125"/>
      <c r="H235" s="56">
        <f t="shared" si="7"/>
        <v>1277400.3600000003</v>
      </c>
      <c r="I235" s="92"/>
    </row>
    <row r="236" spans="1:9" ht="12.75">
      <c r="A236" s="53">
        <v>42219</v>
      </c>
      <c r="B236" s="79" t="s">
        <v>1654</v>
      </c>
      <c r="C236" s="91"/>
      <c r="D236" s="97" t="s">
        <v>269</v>
      </c>
      <c r="E236" s="129"/>
      <c r="F236" s="127">
        <v>600</v>
      </c>
      <c r="G236" s="125"/>
      <c r="H236" s="56">
        <f t="shared" si="7"/>
        <v>1278000.3600000003</v>
      </c>
      <c r="I236" s="92"/>
    </row>
    <row r="237" spans="1:9" ht="12.75">
      <c r="A237" s="53">
        <v>42219</v>
      </c>
      <c r="B237" s="79" t="s">
        <v>1654</v>
      </c>
      <c r="C237" s="91"/>
      <c r="D237" s="97" t="s">
        <v>269</v>
      </c>
      <c r="E237" s="129"/>
      <c r="F237" s="127">
        <v>1200</v>
      </c>
      <c r="G237" s="125"/>
      <c r="H237" s="56">
        <f t="shared" si="7"/>
        <v>1279200.3600000003</v>
      </c>
      <c r="I237" s="92"/>
    </row>
    <row r="238" spans="1:9" ht="12.75">
      <c r="A238" s="53">
        <v>42219</v>
      </c>
      <c r="B238" s="79" t="s">
        <v>1654</v>
      </c>
      <c r="C238" s="91"/>
      <c r="D238" s="97" t="s">
        <v>269</v>
      </c>
      <c r="E238" s="129"/>
      <c r="F238" s="127">
        <v>1200</v>
      </c>
      <c r="G238" s="125"/>
      <c r="H238" s="56">
        <f t="shared" si="7"/>
        <v>1280400.3600000003</v>
      </c>
      <c r="I238" s="92"/>
    </row>
    <row r="239" spans="1:9" ht="12.75">
      <c r="A239" s="53">
        <v>42219</v>
      </c>
      <c r="B239" s="79" t="s">
        <v>1654</v>
      </c>
      <c r="C239" s="91"/>
      <c r="D239" s="97" t="s">
        <v>269</v>
      </c>
      <c r="E239" s="129"/>
      <c r="F239" s="127">
        <v>300</v>
      </c>
      <c r="G239" s="125"/>
      <c r="H239" s="56">
        <f t="shared" si="7"/>
        <v>1280700.3600000003</v>
      </c>
      <c r="I239" s="92"/>
    </row>
    <row r="240" spans="1:9" ht="12.75">
      <c r="A240" s="53">
        <v>42219</v>
      </c>
      <c r="B240" s="79" t="s">
        <v>1654</v>
      </c>
      <c r="C240" s="91"/>
      <c r="D240" s="97" t="s">
        <v>269</v>
      </c>
      <c r="E240" s="129"/>
      <c r="F240" s="127">
        <v>300</v>
      </c>
      <c r="G240" s="125"/>
      <c r="H240" s="56">
        <f t="shared" si="7"/>
        <v>1281000.3600000003</v>
      </c>
      <c r="I240" s="92"/>
    </row>
    <row r="241" spans="1:9" ht="12.75">
      <c r="A241" s="53">
        <v>42219</v>
      </c>
      <c r="B241" s="79" t="s">
        <v>1654</v>
      </c>
      <c r="C241" s="91"/>
      <c r="D241" s="97" t="s">
        <v>269</v>
      </c>
      <c r="E241" s="129"/>
      <c r="F241" s="127">
        <v>300</v>
      </c>
      <c r="G241" s="125"/>
      <c r="H241" s="56">
        <f t="shared" si="7"/>
        <v>1281300.3600000003</v>
      </c>
      <c r="I241" s="92"/>
    </row>
    <row r="242" spans="1:9" ht="12.75">
      <c r="A242" s="53">
        <v>42219</v>
      </c>
      <c r="B242" s="79" t="s">
        <v>1654</v>
      </c>
      <c r="C242" s="91"/>
      <c r="D242" s="97" t="s">
        <v>269</v>
      </c>
      <c r="E242" s="129"/>
      <c r="F242" s="127">
        <v>1</v>
      </c>
      <c r="G242" s="125"/>
      <c r="H242" s="56">
        <f t="shared" si="7"/>
        <v>1281301.3600000003</v>
      </c>
      <c r="I242" s="92"/>
    </row>
    <row r="243" spans="1:9" ht="12.75">
      <c r="A243" s="53">
        <v>42219</v>
      </c>
      <c r="B243" s="79" t="s">
        <v>1654</v>
      </c>
      <c r="C243" s="91"/>
      <c r="D243" s="97" t="s">
        <v>269</v>
      </c>
      <c r="E243" s="129"/>
      <c r="F243" s="127">
        <v>1200</v>
      </c>
      <c r="G243" s="125"/>
      <c r="H243" s="56">
        <f t="shared" si="7"/>
        <v>1282501.3600000003</v>
      </c>
      <c r="I243" s="92"/>
    </row>
    <row r="244" spans="1:9" ht="12.75">
      <c r="A244" s="53">
        <v>42219</v>
      </c>
      <c r="B244" s="79" t="s">
        <v>1654</v>
      </c>
      <c r="C244" s="91"/>
      <c r="D244" s="97" t="s">
        <v>269</v>
      </c>
      <c r="E244" s="129"/>
      <c r="F244" s="127">
        <v>1200</v>
      </c>
      <c r="G244" s="125"/>
      <c r="H244" s="56">
        <f t="shared" si="7"/>
        <v>1283701.3600000003</v>
      </c>
      <c r="I244" s="92"/>
    </row>
    <row r="245" spans="1:9" ht="12.75">
      <c r="A245" s="53">
        <v>42219</v>
      </c>
      <c r="B245" s="79" t="s">
        <v>1654</v>
      </c>
      <c r="C245" s="91"/>
      <c r="D245" s="97" t="s">
        <v>269</v>
      </c>
      <c r="E245" s="129"/>
      <c r="F245" s="127">
        <v>1200</v>
      </c>
      <c r="G245" s="125"/>
      <c r="H245" s="56">
        <f t="shared" si="7"/>
        <v>1284901.3600000003</v>
      </c>
      <c r="I245" s="92"/>
    </row>
    <row r="246" spans="1:9" ht="12.75">
      <c r="A246" s="53">
        <v>42219</v>
      </c>
      <c r="B246" s="79" t="s">
        <v>1654</v>
      </c>
      <c r="C246" s="91"/>
      <c r="D246" s="97" t="s">
        <v>269</v>
      </c>
      <c r="E246" s="129"/>
      <c r="F246" s="127">
        <v>1200</v>
      </c>
      <c r="G246" s="125"/>
      <c r="H246" s="56">
        <f t="shared" si="7"/>
        <v>1286101.3600000003</v>
      </c>
      <c r="I246" s="92"/>
    </row>
    <row r="247" spans="1:9" ht="12.75">
      <c r="A247" s="53">
        <v>42219</v>
      </c>
      <c r="B247" s="79" t="s">
        <v>1654</v>
      </c>
      <c r="C247" s="91"/>
      <c r="D247" s="97" t="s">
        <v>269</v>
      </c>
      <c r="E247" s="129"/>
      <c r="F247" s="127">
        <v>1200</v>
      </c>
      <c r="G247" s="125"/>
      <c r="H247" s="56">
        <f t="shared" si="7"/>
        <v>1287301.3600000003</v>
      </c>
      <c r="I247" s="92"/>
    </row>
    <row r="248" spans="1:9" ht="12.75">
      <c r="A248" s="53">
        <v>42219</v>
      </c>
      <c r="B248" s="79" t="s">
        <v>1654</v>
      </c>
      <c r="C248" s="91"/>
      <c r="D248" s="97" t="s">
        <v>269</v>
      </c>
      <c r="E248" s="129"/>
      <c r="F248" s="127">
        <v>1200</v>
      </c>
      <c r="G248" s="125"/>
      <c r="H248" s="56">
        <f t="shared" si="7"/>
        <v>1288501.3600000003</v>
      </c>
      <c r="I248" s="92"/>
    </row>
    <row r="249" spans="1:9" ht="12.75">
      <c r="A249" s="53">
        <v>42219</v>
      </c>
      <c r="B249" s="79" t="s">
        <v>1654</v>
      </c>
      <c r="C249" s="91"/>
      <c r="D249" s="97" t="s">
        <v>269</v>
      </c>
      <c r="E249" s="129"/>
      <c r="F249" s="127">
        <v>1200</v>
      </c>
      <c r="G249" s="125"/>
      <c r="H249" s="56">
        <f t="shared" si="7"/>
        <v>1289701.3600000003</v>
      </c>
      <c r="I249" s="92"/>
    </row>
    <row r="250" spans="1:9" ht="12.75">
      <c r="A250" s="53">
        <v>42219</v>
      </c>
      <c r="B250" s="79" t="s">
        <v>1654</v>
      </c>
      <c r="C250" s="91"/>
      <c r="D250" s="97" t="s">
        <v>269</v>
      </c>
      <c r="E250" s="129"/>
      <c r="F250" s="127">
        <v>1200</v>
      </c>
      <c r="G250" s="125"/>
      <c r="H250" s="56">
        <f t="shared" si="7"/>
        <v>1290901.3600000003</v>
      </c>
      <c r="I250" s="92"/>
    </row>
    <row r="251" spans="1:9" ht="12.75">
      <c r="A251" s="53">
        <v>42219</v>
      </c>
      <c r="B251" s="79" t="s">
        <v>1654</v>
      </c>
      <c r="C251" s="91"/>
      <c r="D251" s="97" t="s">
        <v>269</v>
      </c>
      <c r="E251" s="129"/>
      <c r="F251" s="127">
        <v>1200</v>
      </c>
      <c r="G251" s="125"/>
      <c r="H251" s="56">
        <f t="shared" si="7"/>
        <v>1292101.3600000003</v>
      </c>
      <c r="I251" s="92"/>
    </row>
    <row r="252" spans="1:9" ht="12.75">
      <c r="A252" s="53">
        <v>42219</v>
      </c>
      <c r="B252" s="79" t="s">
        <v>1654</v>
      </c>
      <c r="C252" s="91"/>
      <c r="D252" s="97" t="s">
        <v>269</v>
      </c>
      <c r="E252" s="129"/>
      <c r="F252" s="127">
        <v>600</v>
      </c>
      <c r="G252" s="125"/>
      <c r="H252" s="56">
        <f t="shared" si="7"/>
        <v>1292701.3600000003</v>
      </c>
      <c r="I252" s="92"/>
    </row>
    <row r="253" spans="1:9" ht="12.75">
      <c r="A253" s="53">
        <v>42219</v>
      </c>
      <c r="B253" s="79" t="s">
        <v>1654</v>
      </c>
      <c r="C253" s="91"/>
      <c r="D253" s="97" t="s">
        <v>269</v>
      </c>
      <c r="E253" s="129"/>
      <c r="F253" s="127">
        <v>1200</v>
      </c>
      <c r="G253" s="125"/>
      <c r="H253" s="56">
        <f t="shared" si="7"/>
        <v>1293901.3600000003</v>
      </c>
      <c r="I253" s="92"/>
    </row>
    <row r="254" spans="1:9" ht="12.75">
      <c r="A254" s="53">
        <v>42219</v>
      </c>
      <c r="B254" s="79" t="s">
        <v>1654</v>
      </c>
      <c r="C254" s="91"/>
      <c r="D254" s="97" t="s">
        <v>269</v>
      </c>
      <c r="E254" s="129"/>
      <c r="F254" s="127">
        <v>600</v>
      </c>
      <c r="G254" s="125"/>
      <c r="H254" s="56">
        <f t="shared" si="7"/>
        <v>1294501.3600000003</v>
      </c>
      <c r="I254" s="92"/>
    </row>
    <row r="255" spans="1:9" ht="12.75">
      <c r="A255" s="53">
        <v>42219</v>
      </c>
      <c r="B255" s="79" t="s">
        <v>1654</v>
      </c>
      <c r="C255" s="91"/>
      <c r="D255" s="97" t="s">
        <v>269</v>
      </c>
      <c r="E255" s="129"/>
      <c r="F255" s="127">
        <v>600</v>
      </c>
      <c r="G255" s="125"/>
      <c r="H255" s="56">
        <f t="shared" si="7"/>
        <v>1295101.3600000003</v>
      </c>
      <c r="I255" s="92"/>
    </row>
    <row r="256" spans="1:9" ht="12.75">
      <c r="A256" s="53">
        <v>42219</v>
      </c>
      <c r="B256" s="79" t="s">
        <v>1654</v>
      </c>
      <c r="C256" s="91"/>
      <c r="D256" s="97" t="s">
        <v>269</v>
      </c>
      <c r="E256" s="129"/>
      <c r="F256" s="127">
        <v>600</v>
      </c>
      <c r="G256" s="125"/>
      <c r="H256" s="56">
        <f t="shared" si="7"/>
        <v>1295701.3600000003</v>
      </c>
      <c r="I256" s="92"/>
    </row>
    <row r="257" spans="1:9" ht="12.75">
      <c r="A257" s="53">
        <v>42219</v>
      </c>
      <c r="B257" s="79" t="s">
        <v>1654</v>
      </c>
      <c r="C257" s="91"/>
      <c r="D257" s="97" t="s">
        <v>269</v>
      </c>
      <c r="E257" s="129"/>
      <c r="F257" s="127">
        <v>1200</v>
      </c>
      <c r="G257" s="125"/>
      <c r="H257" s="56">
        <f t="shared" si="7"/>
        <v>1296901.3600000003</v>
      </c>
      <c r="I257" s="92"/>
    </row>
    <row r="258" spans="1:9" ht="12.75">
      <c r="A258" s="53">
        <v>42219</v>
      </c>
      <c r="B258" s="79" t="s">
        <v>1654</v>
      </c>
      <c r="C258" s="91"/>
      <c r="D258" s="97" t="s">
        <v>269</v>
      </c>
      <c r="E258" s="129"/>
      <c r="F258" s="127">
        <v>1200</v>
      </c>
      <c r="G258" s="125"/>
      <c r="H258" s="56">
        <f t="shared" si="7"/>
        <v>1298101.3600000003</v>
      </c>
      <c r="I258" s="92"/>
    </row>
    <row r="259" spans="1:9" ht="12.75">
      <c r="A259" s="53">
        <v>42219</v>
      </c>
      <c r="B259" s="79" t="s">
        <v>1654</v>
      </c>
      <c r="C259" s="91"/>
      <c r="D259" s="97" t="s">
        <v>269</v>
      </c>
      <c r="E259" s="129"/>
      <c r="F259" s="127">
        <v>1200</v>
      </c>
      <c r="G259" s="125"/>
      <c r="H259" s="56">
        <f t="shared" si="7"/>
        <v>1299301.3600000003</v>
      </c>
      <c r="I259" s="92"/>
    </row>
    <row r="260" spans="1:9" ht="12.75">
      <c r="A260" s="53">
        <v>42220</v>
      </c>
      <c r="B260" s="79" t="s">
        <v>1654</v>
      </c>
      <c r="C260" s="91"/>
      <c r="D260" s="97" t="s">
        <v>269</v>
      </c>
      <c r="E260" s="129"/>
      <c r="F260" s="127">
        <v>1200</v>
      </c>
      <c r="G260" s="125"/>
      <c r="H260" s="56">
        <f t="shared" si="7"/>
        <v>1300501.3600000003</v>
      </c>
      <c r="I260" s="92"/>
    </row>
    <row r="261" spans="1:9" ht="12.75">
      <c r="A261" s="53">
        <v>42220</v>
      </c>
      <c r="B261" s="79" t="s">
        <v>1654</v>
      </c>
      <c r="C261" s="91"/>
      <c r="D261" s="97" t="s">
        <v>269</v>
      </c>
      <c r="E261" s="129"/>
      <c r="F261" s="127">
        <v>600</v>
      </c>
      <c r="G261" s="125"/>
      <c r="H261" s="56">
        <f t="shared" si="7"/>
        <v>1301101.3600000003</v>
      </c>
      <c r="I261" s="92"/>
    </row>
    <row r="262" spans="1:9" ht="12.75">
      <c r="A262" s="53">
        <v>42220</v>
      </c>
      <c r="B262" s="79" t="s">
        <v>1654</v>
      </c>
      <c r="C262" s="91"/>
      <c r="D262" s="97" t="s">
        <v>269</v>
      </c>
      <c r="E262" s="129"/>
      <c r="F262" s="127">
        <v>1200</v>
      </c>
      <c r="G262" s="125"/>
      <c r="H262" s="56">
        <f t="shared" si="7"/>
        <v>1302301.3600000003</v>
      </c>
      <c r="I262" s="92"/>
    </row>
    <row r="263" spans="1:9" ht="12.75">
      <c r="A263" s="53">
        <v>42220</v>
      </c>
      <c r="B263" s="79" t="s">
        <v>1654</v>
      </c>
      <c r="C263" s="91"/>
      <c r="D263" s="97" t="s">
        <v>269</v>
      </c>
      <c r="E263" s="129"/>
      <c r="F263" s="127">
        <v>1200</v>
      </c>
      <c r="G263" s="125"/>
      <c r="H263" s="56">
        <f t="shared" si="7"/>
        <v>1303501.3600000003</v>
      </c>
      <c r="I263" s="92"/>
    </row>
    <row r="264" spans="1:9" ht="12.75">
      <c r="A264" s="53">
        <v>42220</v>
      </c>
      <c r="B264" s="79" t="s">
        <v>1654</v>
      </c>
      <c r="C264" s="91"/>
      <c r="D264" s="97" t="s">
        <v>269</v>
      </c>
      <c r="E264" s="129"/>
      <c r="F264" s="127">
        <v>1200</v>
      </c>
      <c r="G264" s="125"/>
      <c r="H264" s="56">
        <f t="shared" si="7"/>
        <v>1304701.3600000003</v>
      </c>
      <c r="I264" s="92"/>
    </row>
    <row r="265" spans="1:9" ht="12.75">
      <c r="A265" s="53">
        <v>42220</v>
      </c>
      <c r="B265" s="79" t="s">
        <v>1654</v>
      </c>
      <c r="C265" s="91"/>
      <c r="D265" s="97" t="s">
        <v>269</v>
      </c>
      <c r="E265" s="129"/>
      <c r="F265" s="127">
        <v>1200</v>
      </c>
      <c r="G265" s="125"/>
      <c r="H265" s="56">
        <f t="shared" si="7"/>
        <v>1305901.3600000003</v>
      </c>
      <c r="I265" s="92"/>
    </row>
    <row r="266" spans="1:9" ht="12.75">
      <c r="A266" s="53">
        <v>42220</v>
      </c>
      <c r="B266" s="79" t="s">
        <v>1654</v>
      </c>
      <c r="C266" s="91"/>
      <c r="D266" s="97" t="s">
        <v>269</v>
      </c>
      <c r="E266" s="129"/>
      <c r="F266" s="127">
        <v>1200</v>
      </c>
      <c r="G266" s="125"/>
      <c r="H266" s="56">
        <f t="shared" si="7"/>
        <v>1307101.3600000003</v>
      </c>
      <c r="I266" s="92"/>
    </row>
    <row r="267" spans="1:9" ht="12.75">
      <c r="A267" s="53">
        <v>42220</v>
      </c>
      <c r="B267" s="79" t="s">
        <v>1654</v>
      </c>
      <c r="C267" s="91"/>
      <c r="D267" s="97" t="s">
        <v>269</v>
      </c>
      <c r="E267" s="129"/>
      <c r="F267" s="127">
        <v>600</v>
      </c>
      <c r="G267" s="125"/>
      <c r="H267" s="56">
        <f t="shared" si="7"/>
        <v>1307701.3600000003</v>
      </c>
      <c r="I267" s="92"/>
    </row>
    <row r="268" spans="1:9" ht="12.75">
      <c r="A268" s="53">
        <v>42220</v>
      </c>
      <c r="B268" s="79" t="s">
        <v>1654</v>
      </c>
      <c r="C268" s="91"/>
      <c r="D268" s="97" t="s">
        <v>269</v>
      </c>
      <c r="E268" s="129"/>
      <c r="F268" s="127">
        <v>1200</v>
      </c>
      <c r="G268" s="125"/>
      <c r="H268" s="56">
        <f t="shared" si="7"/>
        <v>1308901.3600000003</v>
      </c>
      <c r="I268" s="92"/>
    </row>
    <row r="269" spans="1:9" ht="12.75">
      <c r="A269" s="53">
        <v>42220</v>
      </c>
      <c r="B269" s="79" t="s">
        <v>1654</v>
      </c>
      <c r="C269" s="91"/>
      <c r="D269" s="97" t="s">
        <v>269</v>
      </c>
      <c r="E269" s="129"/>
      <c r="F269" s="127">
        <v>1200</v>
      </c>
      <c r="G269" s="125"/>
      <c r="H269" s="56">
        <f t="shared" si="7"/>
        <v>1310101.3600000003</v>
      </c>
      <c r="I269" s="92"/>
    </row>
    <row r="270" spans="1:9" ht="12.75">
      <c r="A270" s="53">
        <v>42220</v>
      </c>
      <c r="B270" s="79" t="s">
        <v>1654</v>
      </c>
      <c r="C270" s="91"/>
      <c r="D270" s="97" t="s">
        <v>269</v>
      </c>
      <c r="E270" s="129"/>
      <c r="F270" s="127">
        <v>1200</v>
      </c>
      <c r="G270" s="125"/>
      <c r="H270" s="56">
        <f t="shared" si="7"/>
        <v>1311301.3600000003</v>
      </c>
      <c r="I270" s="92"/>
    </row>
    <row r="271" spans="1:9" ht="12.75">
      <c r="A271" s="53">
        <v>42220</v>
      </c>
      <c r="B271" s="79" t="s">
        <v>1654</v>
      </c>
      <c r="C271" s="91"/>
      <c r="D271" s="97" t="s">
        <v>269</v>
      </c>
      <c r="E271" s="129"/>
      <c r="F271" s="127">
        <v>1200</v>
      </c>
      <c r="G271" s="125"/>
      <c r="H271" s="56">
        <f t="shared" si="7"/>
        <v>1312501.3600000003</v>
      </c>
      <c r="I271" s="92"/>
    </row>
    <row r="272" spans="1:9" ht="12.75">
      <c r="A272" s="53">
        <v>42220</v>
      </c>
      <c r="B272" s="79" t="s">
        <v>1654</v>
      </c>
      <c r="C272" s="91"/>
      <c r="D272" s="97" t="s">
        <v>269</v>
      </c>
      <c r="E272" s="129"/>
      <c r="F272" s="127">
        <v>1200</v>
      </c>
      <c r="G272" s="125"/>
      <c r="H272" s="56">
        <f t="shared" si="7"/>
        <v>1313701.3600000003</v>
      </c>
      <c r="I272" s="92"/>
    </row>
    <row r="273" spans="1:9" ht="12.75">
      <c r="A273" s="53">
        <v>42220</v>
      </c>
      <c r="B273" s="79" t="s">
        <v>1654</v>
      </c>
      <c r="C273" s="91"/>
      <c r="D273" s="97" t="s">
        <v>269</v>
      </c>
      <c r="E273" s="129"/>
      <c r="F273" s="127">
        <v>1200</v>
      </c>
      <c r="G273" s="125"/>
      <c r="H273" s="56">
        <f t="shared" si="7"/>
        <v>1314901.3600000003</v>
      </c>
      <c r="I273" s="92"/>
    </row>
    <row r="274" spans="1:9" ht="12.75">
      <c r="A274" s="53">
        <v>42220</v>
      </c>
      <c r="B274" s="79" t="s">
        <v>1654</v>
      </c>
      <c r="C274" s="91"/>
      <c r="D274" s="97" t="s">
        <v>269</v>
      </c>
      <c r="E274" s="129"/>
      <c r="F274" s="127">
        <v>600</v>
      </c>
      <c r="G274" s="125"/>
      <c r="H274" s="56">
        <f t="shared" si="7"/>
        <v>1315501.3600000003</v>
      </c>
      <c r="I274" s="92"/>
    </row>
    <row r="275" spans="1:9" ht="12.75">
      <c r="A275" s="53">
        <v>42220</v>
      </c>
      <c r="B275" s="79" t="s">
        <v>1654</v>
      </c>
      <c r="C275" s="91"/>
      <c r="D275" s="97" t="s">
        <v>269</v>
      </c>
      <c r="E275" s="129"/>
      <c r="F275" s="127">
        <v>1200</v>
      </c>
      <c r="G275" s="125"/>
      <c r="H275" s="56">
        <f t="shared" si="7"/>
        <v>1316701.3600000003</v>
      </c>
      <c r="I275" s="92"/>
    </row>
    <row r="276" spans="1:9" ht="12.75">
      <c r="A276" s="53">
        <v>42220</v>
      </c>
      <c r="B276" s="79" t="s">
        <v>1654</v>
      </c>
      <c r="C276" s="91"/>
      <c r="D276" s="97" t="s">
        <v>269</v>
      </c>
      <c r="E276" s="129"/>
      <c r="F276" s="127">
        <v>600</v>
      </c>
      <c r="G276" s="125"/>
      <c r="H276" s="56">
        <f t="shared" si="7"/>
        <v>1317301.3600000003</v>
      </c>
      <c r="I276" s="92"/>
    </row>
    <row r="277" spans="1:9" ht="12.75">
      <c r="A277" s="53">
        <v>42220</v>
      </c>
      <c r="B277" s="79" t="s">
        <v>1654</v>
      </c>
      <c r="C277" s="91"/>
      <c r="D277" s="97" t="s">
        <v>269</v>
      </c>
      <c r="E277" s="129"/>
      <c r="F277" s="127">
        <v>1200</v>
      </c>
      <c r="G277" s="125"/>
      <c r="H277" s="56">
        <f t="shared" si="7"/>
        <v>1318501.3600000003</v>
      </c>
      <c r="I277" s="92"/>
    </row>
    <row r="278" spans="1:9" ht="12.75">
      <c r="A278" s="53">
        <v>42220</v>
      </c>
      <c r="B278" s="79" t="s">
        <v>1654</v>
      </c>
      <c r="C278" s="91"/>
      <c r="D278" s="97" t="s">
        <v>269</v>
      </c>
      <c r="E278" s="129"/>
      <c r="F278" s="127">
        <v>1200</v>
      </c>
      <c r="G278" s="125"/>
      <c r="H278" s="56">
        <f t="shared" si="7"/>
        <v>1319701.3600000003</v>
      </c>
      <c r="I278" s="92"/>
    </row>
    <row r="279" spans="1:9" ht="12.75">
      <c r="A279" s="53">
        <v>42220</v>
      </c>
      <c r="B279" s="79" t="s">
        <v>1654</v>
      </c>
      <c r="C279" s="91"/>
      <c r="D279" s="97" t="s">
        <v>269</v>
      </c>
      <c r="E279" s="129"/>
      <c r="F279" s="127">
        <v>1200</v>
      </c>
      <c r="G279" s="125"/>
      <c r="H279" s="56">
        <f t="shared" si="7"/>
        <v>1320901.3600000003</v>
      </c>
      <c r="I279" s="92"/>
    </row>
    <row r="280" spans="1:9" ht="12.75">
      <c r="A280" s="53">
        <v>42220</v>
      </c>
      <c r="B280" s="79" t="s">
        <v>1654</v>
      </c>
      <c r="C280" s="91"/>
      <c r="D280" s="97" t="s">
        <v>269</v>
      </c>
      <c r="E280" s="129"/>
      <c r="F280" s="127">
        <v>1200</v>
      </c>
      <c r="G280" s="125"/>
      <c r="H280" s="56">
        <f t="shared" si="7"/>
        <v>1322101.3600000003</v>
      </c>
      <c r="I280" s="92"/>
    </row>
    <row r="281" spans="1:9" ht="12.75">
      <c r="A281" s="53">
        <v>42220</v>
      </c>
      <c r="B281" s="79" t="s">
        <v>1654</v>
      </c>
      <c r="C281" s="91"/>
      <c r="D281" s="97" t="s">
        <v>269</v>
      </c>
      <c r="E281" s="129"/>
      <c r="F281" s="127">
        <v>1200</v>
      </c>
      <c r="G281" s="125"/>
      <c r="H281" s="56">
        <f t="shared" si="7"/>
        <v>1323301.3600000003</v>
      </c>
      <c r="I281" s="92"/>
    </row>
    <row r="282" spans="1:9" ht="12.75">
      <c r="A282" s="53">
        <v>42220</v>
      </c>
      <c r="B282" s="79" t="s">
        <v>1654</v>
      </c>
      <c r="C282" s="91"/>
      <c r="D282" s="97" t="s">
        <v>269</v>
      </c>
      <c r="E282" s="129"/>
      <c r="F282" s="127">
        <v>1200</v>
      </c>
      <c r="G282" s="125"/>
      <c r="H282" s="56">
        <f t="shared" si="7"/>
        <v>1324501.3600000003</v>
      </c>
      <c r="I282" s="92"/>
    </row>
    <row r="283" spans="1:9" ht="12.75">
      <c r="A283" s="53">
        <v>42220</v>
      </c>
      <c r="B283" s="79" t="s">
        <v>1654</v>
      </c>
      <c r="C283" s="91"/>
      <c r="D283" s="97" t="s">
        <v>269</v>
      </c>
      <c r="E283" s="129"/>
      <c r="F283" s="127">
        <v>1200</v>
      </c>
      <c r="G283" s="125"/>
      <c r="H283" s="56">
        <f t="shared" si="7"/>
        <v>1325701.3600000003</v>
      </c>
      <c r="I283" s="92"/>
    </row>
    <row r="284" spans="1:9" ht="12.75">
      <c r="A284" s="53">
        <v>42220</v>
      </c>
      <c r="B284" s="79" t="s">
        <v>1654</v>
      </c>
      <c r="C284" s="91"/>
      <c r="D284" s="97" t="s">
        <v>269</v>
      </c>
      <c r="E284" s="129"/>
      <c r="F284" s="127">
        <v>600</v>
      </c>
      <c r="G284" s="125"/>
      <c r="H284" s="56">
        <f t="shared" si="7"/>
        <v>1326301.3600000003</v>
      </c>
      <c r="I284" s="92"/>
    </row>
    <row r="285" spans="1:9" ht="12.75">
      <c r="A285" s="53">
        <v>42220</v>
      </c>
      <c r="B285" s="79" t="s">
        <v>1654</v>
      </c>
      <c r="C285" s="91"/>
      <c r="D285" s="97" t="s">
        <v>269</v>
      </c>
      <c r="E285" s="129"/>
      <c r="F285" s="127">
        <v>300</v>
      </c>
      <c r="G285" s="125"/>
      <c r="H285" s="56">
        <f t="shared" si="7"/>
        <v>1326601.3600000003</v>
      </c>
      <c r="I285" s="92"/>
    </row>
    <row r="286" spans="1:9" ht="12.75">
      <c r="A286" s="53">
        <v>42220</v>
      </c>
      <c r="B286" s="79" t="s">
        <v>1654</v>
      </c>
      <c r="C286" s="91"/>
      <c r="D286" s="97" t="s">
        <v>269</v>
      </c>
      <c r="E286" s="129"/>
      <c r="F286" s="127">
        <v>1200</v>
      </c>
      <c r="G286" s="125"/>
      <c r="H286" s="56">
        <f t="shared" si="7"/>
        <v>1327801.3600000003</v>
      </c>
      <c r="I286" s="92"/>
    </row>
    <row r="287" spans="1:9" ht="12.75">
      <c r="A287" s="53">
        <v>42220</v>
      </c>
      <c r="B287" s="79" t="s">
        <v>1654</v>
      </c>
      <c r="C287" s="91"/>
      <c r="D287" s="97" t="s">
        <v>269</v>
      </c>
      <c r="E287" s="129"/>
      <c r="F287" s="127">
        <v>1200</v>
      </c>
      <c r="G287" s="125"/>
      <c r="H287" s="56">
        <f t="shared" si="7"/>
        <v>1329001.3600000003</v>
      </c>
      <c r="I287" s="92"/>
    </row>
    <row r="288" spans="1:9" ht="12.75">
      <c r="A288" s="53">
        <v>42220</v>
      </c>
      <c r="B288" s="79" t="s">
        <v>1654</v>
      </c>
      <c r="C288" s="91"/>
      <c r="D288" s="97" t="s">
        <v>269</v>
      </c>
      <c r="E288" s="129"/>
      <c r="F288" s="127">
        <v>1200</v>
      </c>
      <c r="G288" s="125"/>
      <c r="H288" s="56">
        <f t="shared" si="7"/>
        <v>1330201.3600000003</v>
      </c>
      <c r="I288" s="92"/>
    </row>
    <row r="289" spans="1:9" ht="12.75">
      <c r="A289" s="53">
        <v>42220</v>
      </c>
      <c r="B289" s="79" t="s">
        <v>1654</v>
      </c>
      <c r="C289" s="91"/>
      <c r="D289" s="97" t="s">
        <v>269</v>
      </c>
      <c r="E289" s="129"/>
      <c r="F289" s="127">
        <v>300</v>
      </c>
      <c r="G289" s="125"/>
      <c r="H289" s="56">
        <f t="shared" si="7"/>
        <v>1330501.3600000003</v>
      </c>
      <c r="I289" s="92"/>
    </row>
    <row r="290" spans="1:9" ht="12.75">
      <c r="A290" s="53">
        <v>42220</v>
      </c>
      <c r="B290" s="79" t="s">
        <v>1654</v>
      </c>
      <c r="C290" s="91"/>
      <c r="D290" s="97" t="s">
        <v>269</v>
      </c>
      <c r="E290" s="129"/>
      <c r="F290" s="127">
        <v>300</v>
      </c>
      <c r="G290" s="125"/>
      <c r="H290" s="56">
        <f t="shared" si="7"/>
        <v>1330801.3600000003</v>
      </c>
      <c r="I290" s="92"/>
    </row>
    <row r="291" spans="1:9" ht="12.75">
      <c r="A291" s="53">
        <v>42220</v>
      </c>
      <c r="B291" s="79" t="s">
        <v>1654</v>
      </c>
      <c r="C291" s="91"/>
      <c r="D291" s="97" t="s">
        <v>269</v>
      </c>
      <c r="E291" s="129"/>
      <c r="F291" s="127">
        <v>1200</v>
      </c>
      <c r="G291" s="125"/>
      <c r="H291" s="56">
        <f t="shared" si="7"/>
        <v>1332001.3600000003</v>
      </c>
      <c r="I291" s="92"/>
    </row>
    <row r="292" spans="1:9" ht="12.75">
      <c r="A292" s="53">
        <v>42220</v>
      </c>
      <c r="B292" s="79" t="s">
        <v>1654</v>
      </c>
      <c r="C292" s="91"/>
      <c r="D292" s="97" t="s">
        <v>269</v>
      </c>
      <c r="E292" s="129"/>
      <c r="F292" s="127">
        <v>1200</v>
      </c>
      <c r="G292" s="125"/>
      <c r="H292" s="56">
        <f t="shared" si="7"/>
        <v>1333201.3600000003</v>
      </c>
      <c r="I292" s="92"/>
    </row>
    <row r="293" spans="1:9" ht="12.75">
      <c r="A293" s="53">
        <v>42220</v>
      </c>
      <c r="B293" s="79" t="s">
        <v>1654</v>
      </c>
      <c r="C293" s="91"/>
      <c r="D293" s="97" t="s">
        <v>269</v>
      </c>
      <c r="E293" s="129"/>
      <c r="F293" s="127">
        <v>1200</v>
      </c>
      <c r="G293" s="125"/>
      <c r="H293" s="56">
        <f t="shared" si="7"/>
        <v>1334401.3600000003</v>
      </c>
      <c r="I293" s="92"/>
    </row>
    <row r="294" spans="1:9" ht="12.75">
      <c r="A294" s="53">
        <v>42220</v>
      </c>
      <c r="B294" s="79" t="s">
        <v>1654</v>
      </c>
      <c r="C294" s="91"/>
      <c r="D294" s="97" t="s">
        <v>269</v>
      </c>
      <c r="E294" s="129"/>
      <c r="F294" s="127">
        <v>600</v>
      </c>
      <c r="G294" s="125"/>
      <c r="H294" s="56">
        <f aca="true" t="shared" si="8" ref="H294:H357">H293+F294-G294</f>
        <v>1335001.3600000003</v>
      </c>
      <c r="I294" s="92"/>
    </row>
    <row r="295" spans="1:9" ht="12.75">
      <c r="A295" s="53">
        <v>42220</v>
      </c>
      <c r="B295" s="79" t="s">
        <v>1654</v>
      </c>
      <c r="C295" s="91"/>
      <c r="D295" s="97" t="s">
        <v>269</v>
      </c>
      <c r="E295" s="129"/>
      <c r="F295" s="127">
        <v>300</v>
      </c>
      <c r="G295" s="125"/>
      <c r="H295" s="56">
        <f t="shared" si="8"/>
        <v>1335301.3600000003</v>
      </c>
      <c r="I295" s="92"/>
    </row>
    <row r="296" spans="1:9" ht="12.75">
      <c r="A296" s="53">
        <v>42220</v>
      </c>
      <c r="B296" s="79" t="s">
        <v>1654</v>
      </c>
      <c r="C296" s="91"/>
      <c r="D296" s="97" t="s">
        <v>269</v>
      </c>
      <c r="E296" s="129"/>
      <c r="F296" s="127">
        <v>1200</v>
      </c>
      <c r="G296" s="125"/>
      <c r="H296" s="56">
        <f t="shared" si="8"/>
        <v>1336501.3600000003</v>
      </c>
      <c r="I296" s="92"/>
    </row>
    <row r="297" spans="1:9" ht="12.75">
      <c r="A297" s="53">
        <v>42220</v>
      </c>
      <c r="B297" s="79" t="s">
        <v>1654</v>
      </c>
      <c r="C297" s="91"/>
      <c r="D297" s="97" t="s">
        <v>269</v>
      </c>
      <c r="E297" s="129"/>
      <c r="F297" s="127">
        <v>1200</v>
      </c>
      <c r="G297" s="125"/>
      <c r="H297" s="56">
        <f t="shared" si="8"/>
        <v>1337701.3600000003</v>
      </c>
      <c r="I297" s="92"/>
    </row>
    <row r="298" spans="1:9" ht="12.75">
      <c r="A298" s="53">
        <v>42220</v>
      </c>
      <c r="B298" s="79" t="s">
        <v>1654</v>
      </c>
      <c r="C298" s="91"/>
      <c r="D298" s="97" t="s">
        <v>269</v>
      </c>
      <c r="E298" s="129"/>
      <c r="F298" s="127">
        <v>1200</v>
      </c>
      <c r="G298" s="125"/>
      <c r="H298" s="56">
        <f t="shared" si="8"/>
        <v>1338901.3600000003</v>
      </c>
      <c r="I298" s="92"/>
    </row>
    <row r="299" spans="1:9" ht="12.75">
      <c r="A299" s="53">
        <v>42220</v>
      </c>
      <c r="B299" s="79" t="s">
        <v>1654</v>
      </c>
      <c r="C299" s="91"/>
      <c r="D299" s="97" t="s">
        <v>269</v>
      </c>
      <c r="E299" s="129"/>
      <c r="F299" s="127">
        <v>1200</v>
      </c>
      <c r="G299" s="125"/>
      <c r="H299" s="56">
        <f t="shared" si="8"/>
        <v>1340101.3600000003</v>
      </c>
      <c r="I299" s="92"/>
    </row>
    <row r="300" spans="1:9" ht="12.75">
      <c r="A300" s="53">
        <v>42220</v>
      </c>
      <c r="B300" s="79" t="s">
        <v>1654</v>
      </c>
      <c r="C300" s="91"/>
      <c r="D300" s="97" t="s">
        <v>269</v>
      </c>
      <c r="E300" s="129"/>
      <c r="F300" s="127">
        <v>1200</v>
      </c>
      <c r="G300" s="125"/>
      <c r="H300" s="56">
        <f t="shared" si="8"/>
        <v>1341301.3600000003</v>
      </c>
      <c r="I300" s="92"/>
    </row>
    <row r="301" spans="1:9" ht="12.75">
      <c r="A301" s="53">
        <v>42220</v>
      </c>
      <c r="B301" s="79" t="s">
        <v>1654</v>
      </c>
      <c r="C301" s="91"/>
      <c r="D301" s="97" t="s">
        <v>269</v>
      </c>
      <c r="E301" s="129"/>
      <c r="F301" s="127">
        <v>1200</v>
      </c>
      <c r="G301" s="125"/>
      <c r="H301" s="56">
        <f t="shared" si="8"/>
        <v>1342501.3600000003</v>
      </c>
      <c r="I301" s="92"/>
    </row>
    <row r="302" spans="1:9" ht="12.75">
      <c r="A302" s="53">
        <v>42220</v>
      </c>
      <c r="B302" s="79" t="s">
        <v>1654</v>
      </c>
      <c r="C302" s="91"/>
      <c r="D302" s="97" t="s">
        <v>269</v>
      </c>
      <c r="E302" s="129"/>
      <c r="F302" s="127">
        <v>300</v>
      </c>
      <c r="G302" s="125"/>
      <c r="H302" s="56">
        <f t="shared" si="8"/>
        <v>1342801.3600000003</v>
      </c>
      <c r="I302" s="92"/>
    </row>
    <row r="303" spans="1:9" ht="12.75">
      <c r="A303" s="53">
        <v>42220</v>
      </c>
      <c r="B303" s="79" t="s">
        <v>1654</v>
      </c>
      <c r="C303" s="91"/>
      <c r="D303" s="97" t="s">
        <v>269</v>
      </c>
      <c r="E303" s="129"/>
      <c r="F303" s="127">
        <v>1200</v>
      </c>
      <c r="G303" s="125"/>
      <c r="H303" s="56">
        <f t="shared" si="8"/>
        <v>1344001.3600000003</v>
      </c>
      <c r="I303" s="92"/>
    </row>
    <row r="304" spans="1:9" ht="12.75">
      <c r="A304" s="53">
        <v>42220</v>
      </c>
      <c r="B304" s="79" t="s">
        <v>1654</v>
      </c>
      <c r="C304" s="91"/>
      <c r="D304" s="97" t="s">
        <v>269</v>
      </c>
      <c r="E304" s="129"/>
      <c r="F304" s="127">
        <v>1200</v>
      </c>
      <c r="G304" s="125"/>
      <c r="H304" s="56">
        <f t="shared" si="8"/>
        <v>1345201.3600000003</v>
      </c>
      <c r="I304" s="92"/>
    </row>
    <row r="305" spans="1:9" ht="12.75">
      <c r="A305" s="53">
        <v>42220</v>
      </c>
      <c r="B305" s="79" t="s">
        <v>1654</v>
      </c>
      <c r="C305" s="91"/>
      <c r="D305" s="97" t="s">
        <v>269</v>
      </c>
      <c r="E305" s="129"/>
      <c r="F305" s="127">
        <v>1200</v>
      </c>
      <c r="G305" s="125"/>
      <c r="H305" s="56">
        <f t="shared" si="8"/>
        <v>1346401.3600000003</v>
      </c>
      <c r="I305" s="92"/>
    </row>
    <row r="306" spans="1:9" ht="12.75">
      <c r="A306" s="53">
        <v>42220</v>
      </c>
      <c r="B306" s="79" t="s">
        <v>1654</v>
      </c>
      <c r="C306" s="91"/>
      <c r="D306" s="97" t="s">
        <v>269</v>
      </c>
      <c r="E306" s="129"/>
      <c r="F306" s="127">
        <v>1200</v>
      </c>
      <c r="G306" s="125"/>
      <c r="H306" s="56">
        <f t="shared" si="8"/>
        <v>1347601.3600000003</v>
      </c>
      <c r="I306" s="92"/>
    </row>
    <row r="307" spans="1:9" ht="12.75">
      <c r="A307" s="53">
        <v>42220</v>
      </c>
      <c r="B307" s="79" t="s">
        <v>1654</v>
      </c>
      <c r="C307" s="91"/>
      <c r="D307" s="97" t="s">
        <v>269</v>
      </c>
      <c r="E307" s="129"/>
      <c r="F307" s="127">
        <v>1300</v>
      </c>
      <c r="G307" s="125"/>
      <c r="H307" s="56">
        <f t="shared" si="8"/>
        <v>1348901.3600000003</v>
      </c>
      <c r="I307" s="92"/>
    </row>
    <row r="308" spans="1:9" ht="12.75">
      <c r="A308" s="53">
        <v>42220</v>
      </c>
      <c r="B308" s="79" t="s">
        <v>1654</v>
      </c>
      <c r="C308" s="91"/>
      <c r="D308" s="97" t="s">
        <v>269</v>
      </c>
      <c r="E308" s="129"/>
      <c r="F308" s="127">
        <v>1200</v>
      </c>
      <c r="G308" s="125"/>
      <c r="H308" s="56">
        <f t="shared" si="8"/>
        <v>1350101.3600000003</v>
      </c>
      <c r="I308" s="92"/>
    </row>
    <row r="309" spans="1:9" ht="12.75">
      <c r="A309" s="53">
        <v>42220</v>
      </c>
      <c r="B309" s="79" t="s">
        <v>1654</v>
      </c>
      <c r="C309" s="91"/>
      <c r="D309" s="97" t="s">
        <v>269</v>
      </c>
      <c r="E309" s="129"/>
      <c r="F309" s="127">
        <v>1200</v>
      </c>
      <c r="G309" s="125"/>
      <c r="H309" s="56">
        <f t="shared" si="8"/>
        <v>1351301.3600000003</v>
      </c>
      <c r="I309" s="92"/>
    </row>
    <row r="310" spans="1:9" ht="12.75">
      <c r="A310" s="53">
        <v>42220</v>
      </c>
      <c r="B310" s="79" t="s">
        <v>1654</v>
      </c>
      <c r="C310" s="91"/>
      <c r="D310" s="97" t="s">
        <v>269</v>
      </c>
      <c r="E310" s="129"/>
      <c r="F310" s="127">
        <v>1200</v>
      </c>
      <c r="G310" s="125"/>
      <c r="H310" s="56">
        <f t="shared" si="8"/>
        <v>1352501.3600000003</v>
      </c>
      <c r="I310" s="92"/>
    </row>
    <row r="311" spans="1:9" ht="12.75">
      <c r="A311" s="53">
        <v>42220</v>
      </c>
      <c r="B311" s="79" t="s">
        <v>1654</v>
      </c>
      <c r="C311" s="91"/>
      <c r="D311" s="97" t="s">
        <v>269</v>
      </c>
      <c r="E311" s="129"/>
      <c r="F311" s="127">
        <v>1200</v>
      </c>
      <c r="G311" s="125"/>
      <c r="H311" s="56">
        <f t="shared" si="8"/>
        <v>1353701.3600000003</v>
      </c>
      <c r="I311" s="92"/>
    </row>
    <row r="312" spans="1:9" ht="12.75">
      <c r="A312" s="53">
        <v>42220</v>
      </c>
      <c r="B312" s="79" t="s">
        <v>1654</v>
      </c>
      <c r="C312" s="91"/>
      <c r="D312" s="97" t="s">
        <v>269</v>
      </c>
      <c r="E312" s="129"/>
      <c r="F312" s="127">
        <v>1200</v>
      </c>
      <c r="G312" s="125"/>
      <c r="H312" s="56">
        <f t="shared" si="8"/>
        <v>1354901.3600000003</v>
      </c>
      <c r="I312" s="92"/>
    </row>
    <row r="313" spans="1:9" ht="12.75">
      <c r="A313" s="53">
        <v>42220</v>
      </c>
      <c r="B313" s="79" t="s">
        <v>1654</v>
      </c>
      <c r="C313" s="91"/>
      <c r="D313" s="97" t="s">
        <v>269</v>
      </c>
      <c r="E313" s="129"/>
      <c r="F313" s="127">
        <v>1200</v>
      </c>
      <c r="G313" s="125"/>
      <c r="H313" s="56">
        <f t="shared" si="8"/>
        <v>1356101.3600000003</v>
      </c>
      <c r="I313" s="92"/>
    </row>
    <row r="314" spans="1:9" ht="12.75">
      <c r="A314" s="53">
        <v>42220</v>
      </c>
      <c r="B314" s="79" t="s">
        <v>1654</v>
      </c>
      <c r="C314" s="91"/>
      <c r="D314" s="97" t="s">
        <v>269</v>
      </c>
      <c r="E314" s="129"/>
      <c r="F314" s="127">
        <v>1200</v>
      </c>
      <c r="G314" s="125"/>
      <c r="H314" s="56">
        <f t="shared" si="8"/>
        <v>1357301.3600000003</v>
      </c>
      <c r="I314" s="92"/>
    </row>
    <row r="315" spans="1:9" ht="12.75">
      <c r="A315" s="53">
        <v>42220</v>
      </c>
      <c r="B315" s="79" t="s">
        <v>1654</v>
      </c>
      <c r="C315" s="91"/>
      <c r="D315" s="97" t="s">
        <v>269</v>
      </c>
      <c r="E315" s="129"/>
      <c r="F315" s="127">
        <v>1200</v>
      </c>
      <c r="G315" s="125"/>
      <c r="H315" s="56">
        <f t="shared" si="8"/>
        <v>1358501.3600000003</v>
      </c>
      <c r="I315" s="92"/>
    </row>
    <row r="316" spans="1:9" ht="12.75">
      <c r="A316" s="53">
        <v>42220</v>
      </c>
      <c r="B316" s="79" t="s">
        <v>1654</v>
      </c>
      <c r="C316" s="91"/>
      <c r="D316" s="97" t="s">
        <v>269</v>
      </c>
      <c r="E316" s="129"/>
      <c r="F316" s="127">
        <v>1200</v>
      </c>
      <c r="G316" s="125"/>
      <c r="H316" s="56">
        <f t="shared" si="8"/>
        <v>1359701.3600000003</v>
      </c>
      <c r="I316" s="92"/>
    </row>
    <row r="317" spans="1:9" ht="12.75">
      <c r="A317" s="53">
        <v>42221</v>
      </c>
      <c r="B317" s="79" t="s">
        <v>1654</v>
      </c>
      <c r="C317" s="91"/>
      <c r="D317" s="97" t="s">
        <v>269</v>
      </c>
      <c r="E317" s="129"/>
      <c r="F317" s="127">
        <v>1200</v>
      </c>
      <c r="G317" s="125"/>
      <c r="H317" s="56">
        <f t="shared" si="8"/>
        <v>1360901.3600000003</v>
      </c>
      <c r="I317" s="92"/>
    </row>
    <row r="318" spans="1:9" ht="12.75">
      <c r="A318" s="53">
        <v>42221</v>
      </c>
      <c r="B318" s="79" t="s">
        <v>1654</v>
      </c>
      <c r="C318" s="91"/>
      <c r="D318" s="97" t="s">
        <v>269</v>
      </c>
      <c r="E318" s="129"/>
      <c r="F318" s="127">
        <v>1200</v>
      </c>
      <c r="G318" s="125"/>
      <c r="H318" s="56">
        <f t="shared" si="8"/>
        <v>1362101.3600000003</v>
      </c>
      <c r="I318" s="92"/>
    </row>
    <row r="319" spans="1:9" ht="12.75">
      <c r="A319" s="53">
        <v>42221</v>
      </c>
      <c r="B319" s="79" t="s">
        <v>1654</v>
      </c>
      <c r="C319" s="91"/>
      <c r="D319" s="97" t="s">
        <v>269</v>
      </c>
      <c r="E319" s="129"/>
      <c r="F319" s="127">
        <v>300</v>
      </c>
      <c r="G319" s="125"/>
      <c r="H319" s="56">
        <f t="shared" si="8"/>
        <v>1362401.3600000003</v>
      </c>
      <c r="I319" s="92"/>
    </row>
    <row r="320" spans="1:9" ht="12.75">
      <c r="A320" s="53">
        <v>42221</v>
      </c>
      <c r="B320" s="79" t="s">
        <v>1654</v>
      </c>
      <c r="C320" s="91"/>
      <c r="D320" s="97" t="s">
        <v>269</v>
      </c>
      <c r="E320" s="129"/>
      <c r="F320" s="127">
        <v>1200</v>
      </c>
      <c r="G320" s="125"/>
      <c r="H320" s="56">
        <f t="shared" si="8"/>
        <v>1363601.3600000003</v>
      </c>
      <c r="I320" s="92"/>
    </row>
    <row r="321" spans="1:9" ht="12.75">
      <c r="A321" s="53">
        <v>42221</v>
      </c>
      <c r="B321" s="79" t="s">
        <v>1654</v>
      </c>
      <c r="C321" s="91"/>
      <c r="D321" s="97" t="s">
        <v>269</v>
      </c>
      <c r="E321" s="129"/>
      <c r="F321" s="127">
        <v>600</v>
      </c>
      <c r="G321" s="125"/>
      <c r="H321" s="56">
        <f t="shared" si="8"/>
        <v>1364201.3600000003</v>
      </c>
      <c r="I321" s="92"/>
    </row>
    <row r="322" spans="1:9" ht="12.75">
      <c r="A322" s="53">
        <v>42221</v>
      </c>
      <c r="B322" s="79" t="s">
        <v>1654</v>
      </c>
      <c r="C322" s="91"/>
      <c r="D322" s="97" t="s">
        <v>269</v>
      </c>
      <c r="E322" s="129"/>
      <c r="F322" s="127">
        <v>1200</v>
      </c>
      <c r="G322" s="125"/>
      <c r="H322" s="56">
        <f t="shared" si="8"/>
        <v>1365401.3600000003</v>
      </c>
      <c r="I322" s="92"/>
    </row>
    <row r="323" spans="1:9" ht="12.75">
      <c r="A323" s="53">
        <v>42221</v>
      </c>
      <c r="B323" s="79" t="s">
        <v>1654</v>
      </c>
      <c r="C323" s="91"/>
      <c r="D323" s="97" t="s">
        <v>269</v>
      </c>
      <c r="E323" s="129"/>
      <c r="F323" s="127">
        <v>300</v>
      </c>
      <c r="G323" s="125"/>
      <c r="H323" s="56">
        <f t="shared" si="8"/>
        <v>1365701.3600000003</v>
      </c>
      <c r="I323" s="92"/>
    </row>
    <row r="324" spans="1:9" ht="12.75">
      <c r="A324" s="53">
        <v>42221</v>
      </c>
      <c r="B324" s="79" t="s">
        <v>1654</v>
      </c>
      <c r="C324" s="91"/>
      <c r="D324" s="97" t="s">
        <v>269</v>
      </c>
      <c r="E324" s="129"/>
      <c r="F324" s="127">
        <v>1200</v>
      </c>
      <c r="G324" s="125"/>
      <c r="H324" s="56">
        <f t="shared" si="8"/>
        <v>1366901.3600000003</v>
      </c>
      <c r="I324" s="92"/>
    </row>
    <row r="325" spans="1:9" ht="12.75">
      <c r="A325" s="53">
        <v>42221</v>
      </c>
      <c r="B325" s="79" t="s">
        <v>1654</v>
      </c>
      <c r="C325" s="91"/>
      <c r="D325" s="97" t="s">
        <v>269</v>
      </c>
      <c r="E325" s="129"/>
      <c r="F325" s="127">
        <v>300</v>
      </c>
      <c r="G325" s="125"/>
      <c r="H325" s="56">
        <f t="shared" si="8"/>
        <v>1367201.3600000003</v>
      </c>
      <c r="I325" s="92"/>
    </row>
    <row r="326" spans="1:9" ht="12.75">
      <c r="A326" s="53">
        <v>42221</v>
      </c>
      <c r="B326" s="79" t="s">
        <v>1654</v>
      </c>
      <c r="C326" s="91"/>
      <c r="D326" s="97" t="s">
        <v>269</v>
      </c>
      <c r="E326" s="129"/>
      <c r="F326" s="127">
        <v>1200</v>
      </c>
      <c r="G326" s="125"/>
      <c r="H326" s="56">
        <f t="shared" si="8"/>
        <v>1368401.3600000003</v>
      </c>
      <c r="I326" s="92"/>
    </row>
    <row r="327" spans="1:9" ht="12.75">
      <c r="A327" s="53">
        <v>42221</v>
      </c>
      <c r="B327" s="79" t="s">
        <v>1654</v>
      </c>
      <c r="C327" s="91"/>
      <c r="D327" s="97" t="s">
        <v>269</v>
      </c>
      <c r="E327" s="129"/>
      <c r="F327" s="127">
        <v>1200</v>
      </c>
      <c r="G327" s="125"/>
      <c r="H327" s="56">
        <f t="shared" si="8"/>
        <v>1369601.3600000003</v>
      </c>
      <c r="I327" s="92"/>
    </row>
    <row r="328" spans="1:9" ht="12.75">
      <c r="A328" s="53">
        <v>42221</v>
      </c>
      <c r="B328" s="79" t="s">
        <v>1654</v>
      </c>
      <c r="C328" s="91"/>
      <c r="D328" s="97" t="s">
        <v>269</v>
      </c>
      <c r="E328" s="129"/>
      <c r="F328" s="127">
        <v>1200</v>
      </c>
      <c r="G328" s="125"/>
      <c r="H328" s="56">
        <f t="shared" si="8"/>
        <v>1370801.3600000003</v>
      </c>
      <c r="I328" s="92"/>
    </row>
    <row r="329" spans="1:9" ht="12.75">
      <c r="A329" s="53">
        <v>42221</v>
      </c>
      <c r="B329" s="79" t="s">
        <v>1654</v>
      </c>
      <c r="C329" s="91"/>
      <c r="D329" s="97" t="s">
        <v>269</v>
      </c>
      <c r="E329" s="129"/>
      <c r="F329" s="127">
        <v>300</v>
      </c>
      <c r="G329" s="125"/>
      <c r="H329" s="56">
        <f t="shared" si="8"/>
        <v>1371101.3600000003</v>
      </c>
      <c r="I329" s="92"/>
    </row>
    <row r="330" spans="1:9" ht="12.75">
      <c r="A330" s="53">
        <v>42221</v>
      </c>
      <c r="B330" s="79" t="s">
        <v>1654</v>
      </c>
      <c r="C330" s="91"/>
      <c r="D330" s="97" t="s">
        <v>269</v>
      </c>
      <c r="E330" s="129"/>
      <c r="F330" s="127">
        <v>1200</v>
      </c>
      <c r="G330" s="125"/>
      <c r="H330" s="56">
        <f t="shared" si="8"/>
        <v>1372301.3600000003</v>
      </c>
      <c r="I330" s="92"/>
    </row>
    <row r="331" spans="1:9" ht="12.75">
      <c r="A331" s="53">
        <v>42221</v>
      </c>
      <c r="B331" s="79" t="s">
        <v>1654</v>
      </c>
      <c r="C331" s="91"/>
      <c r="D331" s="97" t="s">
        <v>269</v>
      </c>
      <c r="E331" s="129"/>
      <c r="F331" s="127">
        <v>1200</v>
      </c>
      <c r="G331" s="125"/>
      <c r="H331" s="56">
        <f t="shared" si="8"/>
        <v>1373501.3600000003</v>
      </c>
      <c r="I331" s="92"/>
    </row>
    <row r="332" spans="1:9" ht="12.75">
      <c r="A332" s="53">
        <v>42221</v>
      </c>
      <c r="B332" s="79" t="s">
        <v>1654</v>
      </c>
      <c r="C332" s="91"/>
      <c r="D332" s="97" t="s">
        <v>269</v>
      </c>
      <c r="E332" s="129"/>
      <c r="F332" s="127">
        <v>1200</v>
      </c>
      <c r="G332" s="125"/>
      <c r="H332" s="56">
        <f t="shared" si="8"/>
        <v>1374701.3600000003</v>
      </c>
      <c r="I332" s="92"/>
    </row>
    <row r="333" spans="1:9" ht="12.75">
      <c r="A333" s="53">
        <v>42221</v>
      </c>
      <c r="B333" s="79" t="s">
        <v>1654</v>
      </c>
      <c r="C333" s="91"/>
      <c r="D333" s="97" t="s">
        <v>269</v>
      </c>
      <c r="E333" s="129"/>
      <c r="F333" s="127">
        <v>600</v>
      </c>
      <c r="G333" s="125"/>
      <c r="H333" s="56">
        <f t="shared" si="8"/>
        <v>1375301.3600000003</v>
      </c>
      <c r="I333" s="92"/>
    </row>
    <row r="334" spans="1:9" ht="12.75">
      <c r="A334" s="53">
        <v>42221</v>
      </c>
      <c r="B334" s="79" t="s">
        <v>1654</v>
      </c>
      <c r="C334" s="91"/>
      <c r="D334" s="97" t="s">
        <v>269</v>
      </c>
      <c r="E334" s="129"/>
      <c r="F334" s="127">
        <v>1200</v>
      </c>
      <c r="G334" s="125"/>
      <c r="H334" s="56">
        <f t="shared" si="8"/>
        <v>1376501.3600000003</v>
      </c>
      <c r="I334" s="92"/>
    </row>
    <row r="335" spans="1:9" ht="12.75">
      <c r="A335" s="53">
        <v>42221</v>
      </c>
      <c r="B335" s="79" t="s">
        <v>1654</v>
      </c>
      <c r="C335" s="91"/>
      <c r="D335" s="97" t="s">
        <v>269</v>
      </c>
      <c r="E335" s="129"/>
      <c r="F335" s="127">
        <v>1200</v>
      </c>
      <c r="G335" s="125"/>
      <c r="H335" s="56">
        <f t="shared" si="8"/>
        <v>1377701.3600000003</v>
      </c>
      <c r="I335" s="92"/>
    </row>
    <row r="336" spans="1:9" ht="12.75">
      <c r="A336" s="53">
        <v>42221</v>
      </c>
      <c r="B336" s="79" t="s">
        <v>1654</v>
      </c>
      <c r="C336" s="91"/>
      <c r="D336" s="97" t="s">
        <v>269</v>
      </c>
      <c r="E336" s="129"/>
      <c r="F336" s="127">
        <v>1200</v>
      </c>
      <c r="G336" s="125"/>
      <c r="H336" s="56">
        <f t="shared" si="8"/>
        <v>1378901.3600000003</v>
      </c>
      <c r="I336" s="92"/>
    </row>
    <row r="337" spans="1:9" ht="12.75">
      <c r="A337" s="53">
        <v>42221</v>
      </c>
      <c r="B337" s="79" t="s">
        <v>1654</v>
      </c>
      <c r="C337" s="91"/>
      <c r="D337" s="97" t="s">
        <v>269</v>
      </c>
      <c r="E337" s="129"/>
      <c r="F337" s="127">
        <v>1200</v>
      </c>
      <c r="G337" s="125"/>
      <c r="H337" s="56">
        <f t="shared" si="8"/>
        <v>1380101.3600000003</v>
      </c>
      <c r="I337" s="92"/>
    </row>
    <row r="338" spans="1:9" ht="12.75">
      <c r="A338" s="53">
        <v>42221</v>
      </c>
      <c r="B338" s="79" t="s">
        <v>1654</v>
      </c>
      <c r="C338" s="91"/>
      <c r="D338" s="97" t="s">
        <v>269</v>
      </c>
      <c r="E338" s="129"/>
      <c r="F338" s="127">
        <v>1200</v>
      </c>
      <c r="G338" s="125"/>
      <c r="H338" s="56">
        <f t="shared" si="8"/>
        <v>1381301.3600000003</v>
      </c>
      <c r="I338" s="92"/>
    </row>
    <row r="339" spans="1:9" ht="12.75">
      <c r="A339" s="53">
        <v>42221</v>
      </c>
      <c r="B339" s="79" t="s">
        <v>1654</v>
      </c>
      <c r="C339" s="91"/>
      <c r="D339" s="97" t="s">
        <v>269</v>
      </c>
      <c r="E339" s="129"/>
      <c r="F339" s="127">
        <v>300</v>
      </c>
      <c r="G339" s="125"/>
      <c r="H339" s="56">
        <f t="shared" si="8"/>
        <v>1381601.3600000003</v>
      </c>
      <c r="I339" s="92"/>
    </row>
    <row r="340" spans="1:9" ht="12.75">
      <c r="A340" s="53">
        <v>42221</v>
      </c>
      <c r="B340" s="79" t="s">
        <v>1654</v>
      </c>
      <c r="C340" s="91"/>
      <c r="D340" s="97" t="s">
        <v>269</v>
      </c>
      <c r="E340" s="129"/>
      <c r="F340" s="127">
        <v>300</v>
      </c>
      <c r="G340" s="125"/>
      <c r="H340" s="56">
        <f t="shared" si="8"/>
        <v>1381901.3600000003</v>
      </c>
      <c r="I340" s="92"/>
    </row>
    <row r="341" spans="1:9" ht="12.75">
      <c r="A341" s="53">
        <v>42221</v>
      </c>
      <c r="B341" s="79" t="s">
        <v>1654</v>
      </c>
      <c r="C341" s="91"/>
      <c r="D341" s="97" t="s">
        <v>269</v>
      </c>
      <c r="E341" s="129"/>
      <c r="F341" s="127">
        <v>1200</v>
      </c>
      <c r="G341" s="125"/>
      <c r="H341" s="56">
        <f t="shared" si="8"/>
        <v>1383101.3600000003</v>
      </c>
      <c r="I341" s="92"/>
    </row>
    <row r="342" spans="1:9" ht="12.75">
      <c r="A342" s="53">
        <v>42221</v>
      </c>
      <c r="B342" s="79" t="s">
        <v>1654</v>
      </c>
      <c r="C342" s="91"/>
      <c r="D342" s="97" t="s">
        <v>269</v>
      </c>
      <c r="E342" s="129"/>
      <c r="F342" s="127">
        <v>1200</v>
      </c>
      <c r="G342" s="125"/>
      <c r="H342" s="56">
        <f t="shared" si="8"/>
        <v>1384301.3600000003</v>
      </c>
      <c r="I342" s="92"/>
    </row>
    <row r="343" spans="1:9" ht="12.75">
      <c r="A343" s="53">
        <v>42221</v>
      </c>
      <c r="B343" s="79" t="s">
        <v>1654</v>
      </c>
      <c r="C343" s="91"/>
      <c r="D343" s="97" t="s">
        <v>269</v>
      </c>
      <c r="E343" s="129"/>
      <c r="F343" s="127">
        <v>1200</v>
      </c>
      <c r="G343" s="125"/>
      <c r="H343" s="56">
        <f t="shared" si="8"/>
        <v>1385501.3600000003</v>
      </c>
      <c r="I343" s="92"/>
    </row>
    <row r="344" spans="1:9" ht="12.75">
      <c r="A344" s="53">
        <v>42221</v>
      </c>
      <c r="B344" s="79" t="s">
        <v>1654</v>
      </c>
      <c r="C344" s="91"/>
      <c r="D344" s="97" t="s">
        <v>269</v>
      </c>
      <c r="E344" s="129"/>
      <c r="F344" s="127">
        <v>1200</v>
      </c>
      <c r="G344" s="125"/>
      <c r="H344" s="56">
        <f t="shared" si="8"/>
        <v>1386701.3600000003</v>
      </c>
      <c r="I344" s="92"/>
    </row>
    <row r="345" spans="1:9" ht="12.75">
      <c r="A345" s="53">
        <v>42221</v>
      </c>
      <c r="B345" s="79" t="s">
        <v>1654</v>
      </c>
      <c r="C345" s="91"/>
      <c r="D345" s="97" t="s">
        <v>269</v>
      </c>
      <c r="E345" s="129"/>
      <c r="F345" s="127">
        <v>600</v>
      </c>
      <c r="G345" s="125"/>
      <c r="H345" s="56">
        <f t="shared" si="8"/>
        <v>1387301.3600000003</v>
      </c>
      <c r="I345" s="92"/>
    </row>
    <row r="346" spans="1:9" ht="12.75">
      <c r="A346" s="53">
        <v>42221</v>
      </c>
      <c r="B346" s="79" t="s">
        <v>1654</v>
      </c>
      <c r="C346" s="91"/>
      <c r="D346" s="97" t="s">
        <v>269</v>
      </c>
      <c r="E346" s="129"/>
      <c r="F346" s="127">
        <v>300</v>
      </c>
      <c r="G346" s="125"/>
      <c r="H346" s="56">
        <f t="shared" si="8"/>
        <v>1387601.3600000003</v>
      </c>
      <c r="I346" s="92"/>
    </row>
    <row r="347" spans="1:9" ht="12.75">
      <c r="A347" s="53">
        <v>42221</v>
      </c>
      <c r="B347" s="79" t="s">
        <v>1654</v>
      </c>
      <c r="C347" s="91"/>
      <c r="D347" s="97" t="s">
        <v>269</v>
      </c>
      <c r="E347" s="129"/>
      <c r="F347" s="127">
        <v>1200</v>
      </c>
      <c r="G347" s="125"/>
      <c r="H347" s="56">
        <f t="shared" si="8"/>
        <v>1388801.3600000003</v>
      </c>
      <c r="I347" s="92"/>
    </row>
    <row r="348" spans="1:9" ht="12.75">
      <c r="A348" s="53">
        <v>42221</v>
      </c>
      <c r="B348" s="79" t="s">
        <v>1654</v>
      </c>
      <c r="C348" s="91"/>
      <c r="D348" s="97" t="s">
        <v>269</v>
      </c>
      <c r="E348" s="129"/>
      <c r="F348" s="127">
        <v>600</v>
      </c>
      <c r="G348" s="125"/>
      <c r="H348" s="56">
        <f t="shared" si="8"/>
        <v>1389401.3600000003</v>
      </c>
      <c r="I348" s="92"/>
    </row>
    <row r="349" spans="1:9" ht="12.75">
      <c r="A349" s="53">
        <v>42221</v>
      </c>
      <c r="B349" s="79" t="s">
        <v>1654</v>
      </c>
      <c r="C349" s="91"/>
      <c r="D349" s="97" t="s">
        <v>269</v>
      </c>
      <c r="E349" s="129"/>
      <c r="F349" s="127">
        <v>1200</v>
      </c>
      <c r="G349" s="125"/>
      <c r="H349" s="56">
        <f t="shared" si="8"/>
        <v>1390601.3600000003</v>
      </c>
      <c r="I349" s="92"/>
    </row>
    <row r="350" spans="1:9" ht="12.75">
      <c r="A350" s="53">
        <v>42221</v>
      </c>
      <c r="B350" s="79" t="s">
        <v>1654</v>
      </c>
      <c r="C350" s="91"/>
      <c r="D350" s="97" t="s">
        <v>269</v>
      </c>
      <c r="E350" s="129"/>
      <c r="F350" s="127">
        <v>1200</v>
      </c>
      <c r="G350" s="125"/>
      <c r="H350" s="56">
        <f t="shared" si="8"/>
        <v>1391801.3600000003</v>
      </c>
      <c r="I350" s="92"/>
    </row>
    <row r="351" spans="1:9" ht="12.75">
      <c r="A351" s="53">
        <v>42221</v>
      </c>
      <c r="B351" s="79" t="s">
        <v>1654</v>
      </c>
      <c r="C351" s="91"/>
      <c r="D351" s="97" t="s">
        <v>269</v>
      </c>
      <c r="E351" s="129"/>
      <c r="F351" s="127">
        <v>300</v>
      </c>
      <c r="G351" s="125"/>
      <c r="H351" s="56">
        <f t="shared" si="8"/>
        <v>1392101.3600000003</v>
      </c>
      <c r="I351" s="92"/>
    </row>
    <row r="352" spans="1:9" ht="12.75">
      <c r="A352" s="53">
        <v>42221</v>
      </c>
      <c r="B352" s="79" t="s">
        <v>1654</v>
      </c>
      <c r="C352" s="91"/>
      <c r="D352" s="97" t="s">
        <v>269</v>
      </c>
      <c r="E352" s="129"/>
      <c r="F352" s="127">
        <v>1200</v>
      </c>
      <c r="G352" s="125"/>
      <c r="H352" s="56">
        <f t="shared" si="8"/>
        <v>1393301.3600000003</v>
      </c>
      <c r="I352" s="92"/>
    </row>
    <row r="353" spans="1:9" ht="12.75">
      <c r="A353" s="53">
        <v>42221</v>
      </c>
      <c r="B353" s="79" t="s">
        <v>1654</v>
      </c>
      <c r="C353" s="91"/>
      <c r="D353" s="97" t="s">
        <v>269</v>
      </c>
      <c r="E353" s="129"/>
      <c r="F353" s="127">
        <v>1200</v>
      </c>
      <c r="G353" s="125"/>
      <c r="H353" s="56">
        <f t="shared" si="8"/>
        <v>1394501.3600000003</v>
      </c>
      <c r="I353" s="92"/>
    </row>
    <row r="354" spans="1:9" ht="12.75">
      <c r="A354" s="53">
        <v>42221</v>
      </c>
      <c r="B354" s="79" t="s">
        <v>1654</v>
      </c>
      <c r="C354" s="91"/>
      <c r="D354" s="97" t="s">
        <v>269</v>
      </c>
      <c r="E354" s="129"/>
      <c r="F354" s="127">
        <v>1200</v>
      </c>
      <c r="G354" s="125"/>
      <c r="H354" s="56">
        <f t="shared" si="8"/>
        <v>1395701.3600000003</v>
      </c>
      <c r="I354" s="92"/>
    </row>
    <row r="355" spans="1:9" ht="12.75">
      <c r="A355" s="53">
        <v>42221</v>
      </c>
      <c r="B355" s="79" t="s">
        <v>1654</v>
      </c>
      <c r="C355" s="91"/>
      <c r="D355" s="97" t="s">
        <v>269</v>
      </c>
      <c r="E355" s="129"/>
      <c r="F355" s="127">
        <v>1200</v>
      </c>
      <c r="G355" s="125"/>
      <c r="H355" s="56">
        <f t="shared" si="8"/>
        <v>1396901.3600000003</v>
      </c>
      <c r="I355" s="92"/>
    </row>
    <row r="356" spans="1:9" ht="12.75">
      <c r="A356" s="53">
        <v>42221</v>
      </c>
      <c r="B356" s="79" t="s">
        <v>1654</v>
      </c>
      <c r="C356" s="91"/>
      <c r="D356" s="97" t="s">
        <v>269</v>
      </c>
      <c r="E356" s="129"/>
      <c r="F356" s="127">
        <v>600</v>
      </c>
      <c r="G356" s="125"/>
      <c r="H356" s="56">
        <f t="shared" si="8"/>
        <v>1397501.3600000003</v>
      </c>
      <c r="I356" s="92"/>
    </row>
    <row r="357" spans="1:9" ht="12.75">
      <c r="A357" s="53">
        <v>42221</v>
      </c>
      <c r="B357" s="79" t="s">
        <v>1654</v>
      </c>
      <c r="C357" s="91"/>
      <c r="D357" s="97" t="s">
        <v>269</v>
      </c>
      <c r="E357" s="129"/>
      <c r="F357" s="127">
        <v>1200</v>
      </c>
      <c r="G357" s="125"/>
      <c r="H357" s="56">
        <f t="shared" si="8"/>
        <v>1398701.3600000003</v>
      </c>
      <c r="I357" s="92"/>
    </row>
    <row r="358" spans="1:9" ht="12.75">
      <c r="A358" s="53">
        <v>42221</v>
      </c>
      <c r="B358" s="79" t="s">
        <v>1654</v>
      </c>
      <c r="C358" s="91"/>
      <c r="D358" s="97" t="s">
        <v>269</v>
      </c>
      <c r="E358" s="129"/>
      <c r="F358" s="127">
        <v>1200</v>
      </c>
      <c r="G358" s="125"/>
      <c r="H358" s="56">
        <f aca="true" t="shared" si="9" ref="H358:H421">H357+F358-G358</f>
        <v>1399901.3600000003</v>
      </c>
      <c r="I358" s="92"/>
    </row>
    <row r="359" spans="1:9" ht="12.75">
      <c r="A359" s="53">
        <v>42221</v>
      </c>
      <c r="B359" s="79" t="s">
        <v>1654</v>
      </c>
      <c r="C359" s="91"/>
      <c r="D359" s="97" t="s">
        <v>269</v>
      </c>
      <c r="E359" s="129"/>
      <c r="F359" s="127">
        <v>300</v>
      </c>
      <c r="G359" s="125"/>
      <c r="H359" s="56">
        <f t="shared" si="9"/>
        <v>1400201.3600000003</v>
      </c>
      <c r="I359" s="92"/>
    </row>
    <row r="360" spans="1:9" ht="12.75">
      <c r="A360" s="53">
        <v>42221</v>
      </c>
      <c r="B360" s="79" t="s">
        <v>1654</v>
      </c>
      <c r="C360" s="91"/>
      <c r="D360" s="97" t="s">
        <v>269</v>
      </c>
      <c r="E360" s="129"/>
      <c r="F360" s="127">
        <v>1200</v>
      </c>
      <c r="G360" s="125"/>
      <c r="H360" s="56">
        <f t="shared" si="9"/>
        <v>1401401.3600000003</v>
      </c>
      <c r="I360" s="92"/>
    </row>
    <row r="361" spans="1:9" ht="12.75">
      <c r="A361" s="53">
        <v>42221</v>
      </c>
      <c r="B361" s="79" t="s">
        <v>1654</v>
      </c>
      <c r="C361" s="91"/>
      <c r="D361" s="97" t="s">
        <v>269</v>
      </c>
      <c r="E361" s="129"/>
      <c r="F361" s="127">
        <v>1200</v>
      </c>
      <c r="G361" s="125"/>
      <c r="H361" s="56">
        <f t="shared" si="9"/>
        <v>1402601.3600000003</v>
      </c>
      <c r="I361" s="92"/>
    </row>
    <row r="362" spans="1:9" ht="12.75">
      <c r="A362" s="53">
        <v>42221</v>
      </c>
      <c r="B362" s="79" t="s">
        <v>1654</v>
      </c>
      <c r="C362" s="91"/>
      <c r="D362" s="97" t="s">
        <v>269</v>
      </c>
      <c r="E362" s="129"/>
      <c r="F362" s="127">
        <v>600</v>
      </c>
      <c r="G362" s="125"/>
      <c r="H362" s="56">
        <f t="shared" si="9"/>
        <v>1403201.3600000003</v>
      </c>
      <c r="I362" s="92"/>
    </row>
    <row r="363" spans="1:9" ht="12.75">
      <c r="A363" s="53">
        <v>42221</v>
      </c>
      <c r="B363" s="79" t="s">
        <v>1654</v>
      </c>
      <c r="C363" s="91"/>
      <c r="D363" s="97" t="s">
        <v>269</v>
      </c>
      <c r="E363" s="129"/>
      <c r="F363" s="127">
        <v>1200</v>
      </c>
      <c r="G363" s="125"/>
      <c r="H363" s="56">
        <f t="shared" si="9"/>
        <v>1404401.3600000003</v>
      </c>
      <c r="I363" s="92"/>
    </row>
    <row r="364" spans="1:9" ht="12.75">
      <c r="A364" s="53">
        <v>42221</v>
      </c>
      <c r="B364" s="79" t="s">
        <v>1654</v>
      </c>
      <c r="C364" s="91"/>
      <c r="D364" s="97" t="s">
        <v>269</v>
      </c>
      <c r="E364" s="129"/>
      <c r="F364" s="127">
        <v>1200</v>
      </c>
      <c r="G364" s="125"/>
      <c r="H364" s="56">
        <f t="shared" si="9"/>
        <v>1405601.3600000003</v>
      </c>
      <c r="I364" s="92"/>
    </row>
    <row r="365" spans="1:9" ht="12.75">
      <c r="A365" s="53">
        <v>42221</v>
      </c>
      <c r="B365" s="79" t="s">
        <v>1654</v>
      </c>
      <c r="C365" s="91"/>
      <c r="D365" s="97" t="s">
        <v>269</v>
      </c>
      <c r="E365" s="129"/>
      <c r="F365" s="127">
        <v>1200</v>
      </c>
      <c r="G365" s="125"/>
      <c r="H365" s="56">
        <f t="shared" si="9"/>
        <v>1406801.3600000003</v>
      </c>
      <c r="I365" s="92"/>
    </row>
    <row r="366" spans="1:9" ht="12.75">
      <c r="A366" s="53">
        <v>42221</v>
      </c>
      <c r="B366" s="79" t="s">
        <v>1654</v>
      </c>
      <c r="C366" s="91"/>
      <c r="D366" s="97" t="s">
        <v>269</v>
      </c>
      <c r="E366" s="129"/>
      <c r="F366" s="127">
        <v>1200</v>
      </c>
      <c r="G366" s="125"/>
      <c r="H366" s="56">
        <f t="shared" si="9"/>
        <v>1408001.3600000003</v>
      </c>
      <c r="I366" s="92"/>
    </row>
    <row r="367" spans="1:9" ht="12.75">
      <c r="A367" s="53">
        <v>42221</v>
      </c>
      <c r="B367" s="79" t="s">
        <v>1654</v>
      </c>
      <c r="C367" s="91"/>
      <c r="D367" s="97" t="s">
        <v>269</v>
      </c>
      <c r="E367" s="129"/>
      <c r="F367" s="127">
        <v>1200</v>
      </c>
      <c r="G367" s="125"/>
      <c r="H367" s="56">
        <f t="shared" si="9"/>
        <v>1409201.3600000003</v>
      </c>
      <c r="I367" s="92"/>
    </row>
    <row r="368" spans="1:9" ht="12.75">
      <c r="A368" s="53">
        <v>42221</v>
      </c>
      <c r="B368" s="79" t="s">
        <v>1654</v>
      </c>
      <c r="C368" s="91"/>
      <c r="D368" s="97" t="s">
        <v>269</v>
      </c>
      <c r="E368" s="129"/>
      <c r="F368" s="127">
        <v>1200</v>
      </c>
      <c r="G368" s="125"/>
      <c r="H368" s="56">
        <f t="shared" si="9"/>
        <v>1410401.3600000003</v>
      </c>
      <c r="I368" s="92"/>
    </row>
    <row r="369" spans="1:9" ht="12.75">
      <c r="A369" s="53">
        <v>42221</v>
      </c>
      <c r="B369" s="79" t="s">
        <v>1654</v>
      </c>
      <c r="C369" s="91"/>
      <c r="D369" s="97" t="s">
        <v>269</v>
      </c>
      <c r="E369" s="129"/>
      <c r="F369" s="127">
        <v>600</v>
      </c>
      <c r="G369" s="125"/>
      <c r="H369" s="56">
        <f t="shared" si="9"/>
        <v>1411001.3600000003</v>
      </c>
      <c r="I369" s="92"/>
    </row>
    <row r="370" spans="1:9" ht="12.75">
      <c r="A370" s="53">
        <v>42221</v>
      </c>
      <c r="B370" s="79" t="s">
        <v>1654</v>
      </c>
      <c r="C370" s="91"/>
      <c r="D370" s="97" t="s">
        <v>269</v>
      </c>
      <c r="E370" s="129"/>
      <c r="F370" s="127">
        <v>1200</v>
      </c>
      <c r="G370" s="125"/>
      <c r="H370" s="56">
        <f t="shared" si="9"/>
        <v>1412201.3600000003</v>
      </c>
      <c r="I370" s="92"/>
    </row>
    <row r="371" spans="1:9" ht="12.75">
      <c r="A371" s="53">
        <v>42221</v>
      </c>
      <c r="B371" s="79" t="s">
        <v>1654</v>
      </c>
      <c r="C371" s="91"/>
      <c r="D371" s="97" t="s">
        <v>269</v>
      </c>
      <c r="E371" s="129"/>
      <c r="F371" s="127">
        <v>1200</v>
      </c>
      <c r="G371" s="125"/>
      <c r="H371" s="56">
        <f t="shared" si="9"/>
        <v>1413401.3600000003</v>
      </c>
      <c r="I371" s="92"/>
    </row>
    <row r="372" spans="1:9" ht="12.75">
      <c r="A372" s="53">
        <v>42221</v>
      </c>
      <c r="B372" s="79" t="s">
        <v>1654</v>
      </c>
      <c r="C372" s="91"/>
      <c r="D372" s="97" t="s">
        <v>269</v>
      </c>
      <c r="E372" s="129"/>
      <c r="F372" s="127">
        <v>1200</v>
      </c>
      <c r="G372" s="125"/>
      <c r="H372" s="56">
        <f t="shared" si="9"/>
        <v>1414601.3600000003</v>
      </c>
      <c r="I372" s="92"/>
    </row>
    <row r="373" spans="1:9" ht="12.75">
      <c r="A373" s="53">
        <v>42221</v>
      </c>
      <c r="B373" s="79" t="s">
        <v>1654</v>
      </c>
      <c r="C373" s="91"/>
      <c r="D373" s="97" t="s">
        <v>269</v>
      </c>
      <c r="E373" s="129"/>
      <c r="F373" s="127">
        <v>1200</v>
      </c>
      <c r="G373" s="125"/>
      <c r="H373" s="56">
        <f t="shared" si="9"/>
        <v>1415801.3600000003</v>
      </c>
      <c r="I373" s="92"/>
    </row>
    <row r="374" spans="1:9" ht="12.75">
      <c r="A374" s="53">
        <v>42221</v>
      </c>
      <c r="B374" s="79" t="s">
        <v>1654</v>
      </c>
      <c r="C374" s="91"/>
      <c r="D374" s="97" t="s">
        <v>269</v>
      </c>
      <c r="E374" s="129"/>
      <c r="F374" s="127">
        <v>1200</v>
      </c>
      <c r="G374" s="125"/>
      <c r="H374" s="56">
        <f t="shared" si="9"/>
        <v>1417001.3600000003</v>
      </c>
      <c r="I374" s="92"/>
    </row>
    <row r="375" spans="1:9" ht="12.75">
      <c r="A375" s="53">
        <v>42221</v>
      </c>
      <c r="B375" s="79" t="s">
        <v>1654</v>
      </c>
      <c r="C375" s="91"/>
      <c r="D375" s="97" t="s">
        <v>269</v>
      </c>
      <c r="E375" s="129"/>
      <c r="F375" s="127">
        <v>1200</v>
      </c>
      <c r="G375" s="125"/>
      <c r="H375" s="56">
        <f t="shared" si="9"/>
        <v>1418201.3600000003</v>
      </c>
      <c r="I375" s="92"/>
    </row>
    <row r="376" spans="1:9" ht="12.75">
      <c r="A376" s="53">
        <v>42221</v>
      </c>
      <c r="B376" s="79" t="s">
        <v>1654</v>
      </c>
      <c r="C376" s="91"/>
      <c r="D376" s="97" t="s">
        <v>269</v>
      </c>
      <c r="E376" s="129"/>
      <c r="F376" s="127">
        <v>1200</v>
      </c>
      <c r="G376" s="125"/>
      <c r="H376" s="56">
        <f t="shared" si="9"/>
        <v>1419401.3600000003</v>
      </c>
      <c r="I376" s="92"/>
    </row>
    <row r="377" spans="1:9" ht="12.75">
      <c r="A377" s="53">
        <v>42221</v>
      </c>
      <c r="B377" s="79" t="s">
        <v>1654</v>
      </c>
      <c r="C377" s="91"/>
      <c r="D377" s="97" t="s">
        <v>269</v>
      </c>
      <c r="E377" s="129"/>
      <c r="F377" s="127">
        <v>1200</v>
      </c>
      <c r="G377" s="125"/>
      <c r="H377" s="56">
        <f t="shared" si="9"/>
        <v>1420601.3600000003</v>
      </c>
      <c r="I377" s="92"/>
    </row>
    <row r="378" spans="1:9" ht="12.75">
      <c r="A378" s="53">
        <v>42221</v>
      </c>
      <c r="B378" s="79" t="s">
        <v>1654</v>
      </c>
      <c r="C378" s="91"/>
      <c r="D378" s="97" t="s">
        <v>269</v>
      </c>
      <c r="E378" s="129"/>
      <c r="F378" s="127">
        <v>1200</v>
      </c>
      <c r="G378" s="125"/>
      <c r="H378" s="56">
        <f t="shared" si="9"/>
        <v>1421801.3600000003</v>
      </c>
      <c r="I378" s="92"/>
    </row>
    <row r="379" spans="1:9" ht="12.75">
      <c r="A379" s="53">
        <v>42221</v>
      </c>
      <c r="B379" s="79" t="s">
        <v>1654</v>
      </c>
      <c r="C379" s="91"/>
      <c r="D379" s="97" t="s">
        <v>269</v>
      </c>
      <c r="E379" s="129"/>
      <c r="F379" s="127">
        <v>1200</v>
      </c>
      <c r="G379" s="125"/>
      <c r="H379" s="56">
        <f t="shared" si="9"/>
        <v>1423001.3600000003</v>
      </c>
      <c r="I379" s="92"/>
    </row>
    <row r="380" spans="1:9" ht="12.75">
      <c r="A380" s="53">
        <v>42221</v>
      </c>
      <c r="B380" s="79" t="s">
        <v>1654</v>
      </c>
      <c r="C380" s="91"/>
      <c r="D380" s="97" t="s">
        <v>269</v>
      </c>
      <c r="E380" s="129"/>
      <c r="F380" s="127">
        <v>1200</v>
      </c>
      <c r="G380" s="125"/>
      <c r="H380" s="56">
        <f t="shared" si="9"/>
        <v>1424201.3600000003</v>
      </c>
      <c r="I380" s="92"/>
    </row>
    <row r="381" spans="1:9" ht="12.75">
      <c r="A381" s="53">
        <v>42221</v>
      </c>
      <c r="B381" s="79" t="s">
        <v>1654</v>
      </c>
      <c r="C381" s="91"/>
      <c r="D381" s="97" t="s">
        <v>269</v>
      </c>
      <c r="E381" s="129"/>
      <c r="F381" s="127">
        <v>1200</v>
      </c>
      <c r="G381" s="125"/>
      <c r="H381" s="56">
        <f t="shared" si="9"/>
        <v>1425401.3600000003</v>
      </c>
      <c r="I381" s="92"/>
    </row>
    <row r="382" spans="1:9" ht="12.75">
      <c r="A382" s="53">
        <v>42221</v>
      </c>
      <c r="B382" s="79" t="s">
        <v>1654</v>
      </c>
      <c r="C382" s="91"/>
      <c r="D382" s="97" t="s">
        <v>269</v>
      </c>
      <c r="E382" s="129"/>
      <c r="F382" s="127">
        <v>1200</v>
      </c>
      <c r="G382" s="125"/>
      <c r="H382" s="56">
        <f t="shared" si="9"/>
        <v>1426601.3600000003</v>
      </c>
      <c r="I382" s="92"/>
    </row>
    <row r="383" spans="1:9" ht="12.75">
      <c r="A383" s="53">
        <v>42221</v>
      </c>
      <c r="B383" s="79" t="s">
        <v>1654</v>
      </c>
      <c r="C383" s="91"/>
      <c r="D383" s="97" t="s">
        <v>269</v>
      </c>
      <c r="E383" s="129"/>
      <c r="F383" s="127">
        <v>1200</v>
      </c>
      <c r="G383" s="125"/>
      <c r="H383" s="56">
        <f t="shared" si="9"/>
        <v>1427801.3600000003</v>
      </c>
      <c r="I383" s="92"/>
    </row>
    <row r="384" spans="1:9" ht="12.75">
      <c r="A384" s="53">
        <v>42222</v>
      </c>
      <c r="B384" s="79" t="s">
        <v>1654</v>
      </c>
      <c r="C384" s="91"/>
      <c r="D384" s="97" t="s">
        <v>269</v>
      </c>
      <c r="E384" s="129"/>
      <c r="F384" s="145">
        <v>1200</v>
      </c>
      <c r="G384" s="125"/>
      <c r="H384" s="56">
        <f t="shared" si="9"/>
        <v>1429001.3600000003</v>
      </c>
      <c r="I384" s="92"/>
    </row>
    <row r="385" spans="1:9" ht="12.75">
      <c r="A385" s="53">
        <v>42222</v>
      </c>
      <c r="B385" s="79" t="s">
        <v>1654</v>
      </c>
      <c r="C385" s="91"/>
      <c r="D385" s="97" t="s">
        <v>269</v>
      </c>
      <c r="E385" s="129"/>
      <c r="F385" s="127">
        <v>1200</v>
      </c>
      <c r="G385" s="125"/>
      <c r="H385" s="56">
        <f t="shared" si="9"/>
        <v>1430201.3600000003</v>
      </c>
      <c r="I385" s="92"/>
    </row>
    <row r="386" spans="1:9" ht="12.75">
      <c r="A386" s="53">
        <v>42222</v>
      </c>
      <c r="B386" s="79" t="s">
        <v>1654</v>
      </c>
      <c r="C386" s="91"/>
      <c r="D386" s="97" t="s">
        <v>269</v>
      </c>
      <c r="E386" s="129"/>
      <c r="F386" s="127">
        <v>1200</v>
      </c>
      <c r="G386" s="125"/>
      <c r="H386" s="56">
        <f t="shared" si="9"/>
        <v>1431401.3600000003</v>
      </c>
      <c r="I386" s="92"/>
    </row>
    <row r="387" spans="1:9" ht="12.75">
      <c r="A387" s="53">
        <v>42222</v>
      </c>
      <c r="B387" s="79" t="s">
        <v>1654</v>
      </c>
      <c r="C387" s="91"/>
      <c r="D387" s="97" t="s">
        <v>269</v>
      </c>
      <c r="E387" s="129"/>
      <c r="F387" s="127">
        <v>1200</v>
      </c>
      <c r="G387" s="125"/>
      <c r="H387" s="56">
        <f t="shared" si="9"/>
        <v>1432601.3600000003</v>
      </c>
      <c r="I387" s="92"/>
    </row>
    <row r="388" spans="1:9" ht="12.75">
      <c r="A388" s="53">
        <v>42222</v>
      </c>
      <c r="B388" s="79" t="s">
        <v>1654</v>
      </c>
      <c r="C388" s="91"/>
      <c r="D388" s="97" t="s">
        <v>269</v>
      </c>
      <c r="E388" s="129"/>
      <c r="F388" s="127">
        <v>1200</v>
      </c>
      <c r="G388" s="125"/>
      <c r="H388" s="56">
        <f t="shared" si="9"/>
        <v>1433801.3600000003</v>
      </c>
      <c r="I388" s="92"/>
    </row>
    <row r="389" spans="1:9" ht="12.75">
      <c r="A389" s="53">
        <v>42222</v>
      </c>
      <c r="B389" s="79" t="s">
        <v>1654</v>
      </c>
      <c r="C389" s="91"/>
      <c r="D389" s="97" t="s">
        <v>269</v>
      </c>
      <c r="E389" s="129"/>
      <c r="F389" s="127">
        <v>1200</v>
      </c>
      <c r="G389" s="125"/>
      <c r="H389" s="56">
        <f t="shared" si="9"/>
        <v>1435001.3600000003</v>
      </c>
      <c r="I389" s="92"/>
    </row>
    <row r="390" spans="1:9" ht="12.75">
      <c r="A390" s="53">
        <v>42222</v>
      </c>
      <c r="B390" s="79" t="s">
        <v>1654</v>
      </c>
      <c r="C390" s="91"/>
      <c r="D390" s="97" t="s">
        <v>269</v>
      </c>
      <c r="E390" s="129"/>
      <c r="F390" s="127">
        <v>1200</v>
      </c>
      <c r="G390" s="125"/>
      <c r="H390" s="56">
        <f t="shared" si="9"/>
        <v>1436201.3600000003</v>
      </c>
      <c r="I390" s="92"/>
    </row>
    <row r="391" spans="1:9" ht="12.75">
      <c r="A391" s="53">
        <v>42222</v>
      </c>
      <c r="B391" s="79" t="s">
        <v>1654</v>
      </c>
      <c r="C391" s="91"/>
      <c r="D391" s="97" t="s">
        <v>269</v>
      </c>
      <c r="E391" s="129"/>
      <c r="F391" s="127">
        <v>1300</v>
      </c>
      <c r="G391" s="125"/>
      <c r="H391" s="56">
        <f t="shared" si="9"/>
        <v>1437501.3600000003</v>
      </c>
      <c r="I391" s="92"/>
    </row>
    <row r="392" spans="1:9" ht="12.75">
      <c r="A392" s="53">
        <v>42222</v>
      </c>
      <c r="B392" s="79" t="s">
        <v>1654</v>
      </c>
      <c r="C392" s="91"/>
      <c r="D392" s="97" t="s">
        <v>269</v>
      </c>
      <c r="E392" s="129"/>
      <c r="F392" s="127">
        <v>1200</v>
      </c>
      <c r="G392" s="125"/>
      <c r="H392" s="56">
        <f t="shared" si="9"/>
        <v>1438701.3600000003</v>
      </c>
      <c r="I392" s="92"/>
    </row>
    <row r="393" spans="1:9" ht="12.75">
      <c r="A393" s="53">
        <v>42222</v>
      </c>
      <c r="B393" s="79" t="s">
        <v>1654</v>
      </c>
      <c r="C393" s="91"/>
      <c r="D393" s="97" t="s">
        <v>269</v>
      </c>
      <c r="E393" s="129"/>
      <c r="F393" s="127">
        <v>300</v>
      </c>
      <c r="G393" s="125"/>
      <c r="H393" s="56">
        <f t="shared" si="9"/>
        <v>1439001.3600000003</v>
      </c>
      <c r="I393" s="92"/>
    </row>
    <row r="394" spans="1:9" ht="12.75">
      <c r="A394" s="53">
        <v>42222</v>
      </c>
      <c r="B394" s="79" t="s">
        <v>1654</v>
      </c>
      <c r="C394" s="91"/>
      <c r="D394" s="97" t="s">
        <v>269</v>
      </c>
      <c r="E394" s="129"/>
      <c r="F394" s="127">
        <v>1200</v>
      </c>
      <c r="G394" s="125"/>
      <c r="H394" s="56">
        <f t="shared" si="9"/>
        <v>1440201.3600000003</v>
      </c>
      <c r="I394" s="92"/>
    </row>
    <row r="395" spans="1:9" ht="12.75">
      <c r="A395" s="53">
        <v>42222</v>
      </c>
      <c r="B395" s="79" t="s">
        <v>1654</v>
      </c>
      <c r="C395" s="91"/>
      <c r="D395" s="97" t="s">
        <v>269</v>
      </c>
      <c r="E395" s="129"/>
      <c r="F395" s="127">
        <v>1200</v>
      </c>
      <c r="G395" s="125"/>
      <c r="H395" s="56">
        <f t="shared" si="9"/>
        <v>1441401.3600000003</v>
      </c>
      <c r="I395" s="92"/>
    </row>
    <row r="396" spans="1:9" ht="12.75">
      <c r="A396" s="53">
        <v>42222</v>
      </c>
      <c r="B396" s="79" t="s">
        <v>1654</v>
      </c>
      <c r="C396" s="91"/>
      <c r="D396" s="97" t="s">
        <v>269</v>
      </c>
      <c r="E396" s="129"/>
      <c r="F396" s="127">
        <v>300</v>
      </c>
      <c r="G396" s="125"/>
      <c r="H396" s="56">
        <f t="shared" si="9"/>
        <v>1441701.3600000003</v>
      </c>
      <c r="I396" s="92"/>
    </row>
    <row r="397" spans="1:9" ht="12.75">
      <c r="A397" s="53">
        <v>42222</v>
      </c>
      <c r="B397" s="79" t="s">
        <v>1654</v>
      </c>
      <c r="C397" s="91"/>
      <c r="D397" s="97" t="s">
        <v>269</v>
      </c>
      <c r="E397" s="129"/>
      <c r="F397" s="127">
        <v>1200</v>
      </c>
      <c r="G397" s="125"/>
      <c r="H397" s="56">
        <f t="shared" si="9"/>
        <v>1442901.3600000003</v>
      </c>
      <c r="I397" s="92"/>
    </row>
    <row r="398" spans="1:9" ht="12.75">
      <c r="A398" s="53">
        <v>42222</v>
      </c>
      <c r="B398" s="79" t="s">
        <v>1654</v>
      </c>
      <c r="C398" s="91"/>
      <c r="D398" s="97" t="s">
        <v>269</v>
      </c>
      <c r="E398" s="129"/>
      <c r="F398" s="127">
        <v>1200</v>
      </c>
      <c r="G398" s="125"/>
      <c r="H398" s="56">
        <f t="shared" si="9"/>
        <v>1444101.3600000003</v>
      </c>
      <c r="I398" s="92"/>
    </row>
    <row r="399" spans="1:9" ht="12.75">
      <c r="A399" s="53">
        <v>42222</v>
      </c>
      <c r="B399" s="79" t="s">
        <v>1654</v>
      </c>
      <c r="C399" s="91"/>
      <c r="D399" s="97" t="s">
        <v>269</v>
      </c>
      <c r="E399" s="129"/>
      <c r="F399" s="127">
        <v>1200</v>
      </c>
      <c r="G399" s="125"/>
      <c r="H399" s="56">
        <f t="shared" si="9"/>
        <v>1445301.3600000003</v>
      </c>
      <c r="I399" s="92"/>
    </row>
    <row r="400" spans="1:9" ht="12.75">
      <c r="A400" s="53">
        <v>42222</v>
      </c>
      <c r="B400" s="79" t="s">
        <v>1654</v>
      </c>
      <c r="C400" s="91"/>
      <c r="D400" s="97" t="s">
        <v>269</v>
      </c>
      <c r="E400" s="129"/>
      <c r="F400" s="127">
        <v>1200</v>
      </c>
      <c r="G400" s="125"/>
      <c r="H400" s="56">
        <f t="shared" si="9"/>
        <v>1446501.3600000003</v>
      </c>
      <c r="I400" s="92"/>
    </row>
    <row r="401" spans="1:9" ht="12.75">
      <c r="A401" s="53">
        <v>42222</v>
      </c>
      <c r="B401" s="79" t="s">
        <v>1654</v>
      </c>
      <c r="C401" s="91"/>
      <c r="D401" s="97" t="s">
        <v>269</v>
      </c>
      <c r="E401" s="129"/>
      <c r="F401" s="127">
        <v>1200</v>
      </c>
      <c r="G401" s="125"/>
      <c r="H401" s="56">
        <f t="shared" si="9"/>
        <v>1447701.3600000003</v>
      </c>
      <c r="I401" s="92"/>
    </row>
    <row r="402" spans="1:9" ht="12.75">
      <c r="A402" s="53">
        <v>42222</v>
      </c>
      <c r="B402" s="79" t="s">
        <v>1654</v>
      </c>
      <c r="C402" s="91"/>
      <c r="D402" s="97" t="s">
        <v>269</v>
      </c>
      <c r="E402" s="129"/>
      <c r="F402" s="127">
        <v>1200</v>
      </c>
      <c r="G402" s="125"/>
      <c r="H402" s="56">
        <f t="shared" si="9"/>
        <v>1448901.3600000003</v>
      </c>
      <c r="I402" s="92"/>
    </row>
    <row r="403" spans="1:9" ht="12.75">
      <c r="A403" s="53">
        <v>42222</v>
      </c>
      <c r="B403" s="79" t="s">
        <v>1654</v>
      </c>
      <c r="C403" s="91"/>
      <c r="D403" s="97" t="s">
        <v>269</v>
      </c>
      <c r="E403" s="129"/>
      <c r="F403" s="127">
        <v>1200</v>
      </c>
      <c r="G403" s="125"/>
      <c r="H403" s="56">
        <f t="shared" si="9"/>
        <v>1450101.3600000003</v>
      </c>
      <c r="I403" s="92"/>
    </row>
    <row r="404" spans="1:9" ht="12.75">
      <c r="A404" s="53">
        <v>42222</v>
      </c>
      <c r="B404" s="79" t="s">
        <v>1654</v>
      </c>
      <c r="C404" s="91"/>
      <c r="D404" s="97" t="s">
        <v>269</v>
      </c>
      <c r="E404" s="129"/>
      <c r="F404" s="127">
        <v>1200</v>
      </c>
      <c r="G404" s="125"/>
      <c r="H404" s="56">
        <f t="shared" si="9"/>
        <v>1451301.3600000003</v>
      </c>
      <c r="I404" s="92"/>
    </row>
    <row r="405" spans="1:9" ht="12.75">
      <c r="A405" s="53">
        <v>42222</v>
      </c>
      <c r="B405" s="79" t="s">
        <v>1654</v>
      </c>
      <c r="C405" s="91"/>
      <c r="D405" s="97" t="s">
        <v>269</v>
      </c>
      <c r="E405" s="129"/>
      <c r="F405" s="127">
        <v>1200</v>
      </c>
      <c r="G405" s="125"/>
      <c r="H405" s="56">
        <f t="shared" si="9"/>
        <v>1452501.3600000003</v>
      </c>
      <c r="I405" s="92"/>
    </row>
    <row r="406" spans="1:9" ht="12.75">
      <c r="A406" s="53">
        <v>42222</v>
      </c>
      <c r="B406" s="79" t="s">
        <v>1654</v>
      </c>
      <c r="C406" s="91"/>
      <c r="D406" s="97" t="s">
        <v>269</v>
      </c>
      <c r="E406" s="129"/>
      <c r="F406" s="127">
        <v>1200</v>
      </c>
      <c r="G406" s="125"/>
      <c r="H406" s="56">
        <f t="shared" si="9"/>
        <v>1453701.3600000003</v>
      </c>
      <c r="I406" s="92"/>
    </row>
    <row r="407" spans="1:9" ht="12.75">
      <c r="A407" s="53">
        <v>42222</v>
      </c>
      <c r="B407" s="79" t="s">
        <v>1654</v>
      </c>
      <c r="C407" s="91"/>
      <c r="D407" s="97" t="s">
        <v>269</v>
      </c>
      <c r="E407" s="129"/>
      <c r="F407" s="127">
        <v>1200</v>
      </c>
      <c r="G407" s="125"/>
      <c r="H407" s="56">
        <f t="shared" si="9"/>
        <v>1454901.3600000003</v>
      </c>
      <c r="I407" s="92"/>
    </row>
    <row r="408" spans="1:9" ht="12.75">
      <c r="A408" s="53">
        <v>42222</v>
      </c>
      <c r="B408" s="79" t="s">
        <v>1654</v>
      </c>
      <c r="C408" s="91"/>
      <c r="D408" s="97" t="s">
        <v>269</v>
      </c>
      <c r="E408" s="129"/>
      <c r="F408" s="127">
        <v>1200</v>
      </c>
      <c r="G408" s="125"/>
      <c r="H408" s="56">
        <f t="shared" si="9"/>
        <v>1456101.3600000003</v>
      </c>
      <c r="I408" s="92"/>
    </row>
    <row r="409" spans="1:9" ht="12.75">
      <c r="A409" s="53">
        <v>42222</v>
      </c>
      <c r="B409" s="79" t="s">
        <v>1654</v>
      </c>
      <c r="C409" s="91"/>
      <c r="D409" s="97" t="s">
        <v>269</v>
      </c>
      <c r="E409" s="129"/>
      <c r="F409" s="127">
        <v>1200</v>
      </c>
      <c r="G409" s="125"/>
      <c r="H409" s="56">
        <f t="shared" si="9"/>
        <v>1457301.3600000003</v>
      </c>
      <c r="I409" s="92"/>
    </row>
    <row r="410" spans="1:9" ht="12.75">
      <c r="A410" s="53">
        <v>42222</v>
      </c>
      <c r="B410" s="79" t="s">
        <v>1654</v>
      </c>
      <c r="C410" s="91"/>
      <c r="D410" s="97" t="s">
        <v>269</v>
      </c>
      <c r="E410" s="129"/>
      <c r="F410" s="127">
        <v>1200</v>
      </c>
      <c r="G410" s="125"/>
      <c r="H410" s="56">
        <f t="shared" si="9"/>
        <v>1458501.3600000003</v>
      </c>
      <c r="I410" s="92"/>
    </row>
    <row r="411" spans="1:9" ht="12.75">
      <c r="A411" s="53">
        <v>42222</v>
      </c>
      <c r="B411" s="79" t="s">
        <v>1654</v>
      </c>
      <c r="C411" s="91"/>
      <c r="D411" s="97" t="s">
        <v>269</v>
      </c>
      <c r="E411" s="129"/>
      <c r="F411" s="127">
        <v>300</v>
      </c>
      <c r="G411" s="125"/>
      <c r="H411" s="56">
        <f t="shared" si="9"/>
        <v>1458801.3600000003</v>
      </c>
      <c r="I411" s="92"/>
    </row>
    <row r="412" spans="1:9" ht="12.75">
      <c r="A412" s="53">
        <v>42222</v>
      </c>
      <c r="B412" s="79" t="s">
        <v>1654</v>
      </c>
      <c r="C412" s="91"/>
      <c r="D412" s="97" t="s">
        <v>269</v>
      </c>
      <c r="E412" s="129"/>
      <c r="F412" s="127">
        <v>1200</v>
      </c>
      <c r="G412" s="125"/>
      <c r="H412" s="56">
        <f t="shared" si="9"/>
        <v>1460001.3600000003</v>
      </c>
      <c r="I412" s="92"/>
    </row>
    <row r="413" spans="1:9" ht="12.75">
      <c r="A413" s="53">
        <v>42222</v>
      </c>
      <c r="B413" s="79" t="s">
        <v>1654</v>
      </c>
      <c r="C413" s="91"/>
      <c r="D413" s="97" t="s">
        <v>269</v>
      </c>
      <c r="E413" s="129"/>
      <c r="F413" s="127">
        <v>1200</v>
      </c>
      <c r="G413" s="125"/>
      <c r="H413" s="56">
        <f t="shared" si="9"/>
        <v>1461201.3600000003</v>
      </c>
      <c r="I413" s="92"/>
    </row>
    <row r="414" spans="1:9" ht="12.75">
      <c r="A414" s="53">
        <v>42222</v>
      </c>
      <c r="B414" s="79" t="s">
        <v>1654</v>
      </c>
      <c r="C414" s="91"/>
      <c r="D414" s="97" t="s">
        <v>269</v>
      </c>
      <c r="E414" s="129"/>
      <c r="F414" s="127">
        <v>600</v>
      </c>
      <c r="G414" s="125"/>
      <c r="H414" s="56">
        <f t="shared" si="9"/>
        <v>1461801.3600000003</v>
      </c>
      <c r="I414" s="92"/>
    </row>
    <row r="415" spans="1:9" ht="12.75">
      <c r="A415" s="53">
        <v>42222</v>
      </c>
      <c r="B415" s="79" t="s">
        <v>1654</v>
      </c>
      <c r="C415" s="91"/>
      <c r="D415" s="97" t="s">
        <v>269</v>
      </c>
      <c r="E415" s="129"/>
      <c r="F415" s="127">
        <v>1200</v>
      </c>
      <c r="G415" s="125"/>
      <c r="H415" s="56">
        <f t="shared" si="9"/>
        <v>1463001.3600000003</v>
      </c>
      <c r="I415" s="92"/>
    </row>
    <row r="416" spans="1:9" ht="12.75">
      <c r="A416" s="53">
        <v>42222</v>
      </c>
      <c r="B416" s="79" t="s">
        <v>1654</v>
      </c>
      <c r="C416" s="91"/>
      <c r="D416" s="97" t="s">
        <v>269</v>
      </c>
      <c r="E416" s="129"/>
      <c r="F416" s="127">
        <v>1200</v>
      </c>
      <c r="G416" s="125"/>
      <c r="H416" s="56">
        <f t="shared" si="9"/>
        <v>1464201.3600000003</v>
      </c>
      <c r="I416" s="92"/>
    </row>
    <row r="417" spans="1:9" ht="12.75">
      <c r="A417" s="53">
        <v>42222</v>
      </c>
      <c r="B417" s="79" t="s">
        <v>1654</v>
      </c>
      <c r="C417" s="91"/>
      <c r="D417" s="97" t="s">
        <v>269</v>
      </c>
      <c r="E417" s="129"/>
      <c r="F417" s="127">
        <v>1200</v>
      </c>
      <c r="G417" s="125"/>
      <c r="H417" s="56">
        <f t="shared" si="9"/>
        <v>1465401.3600000003</v>
      </c>
      <c r="I417" s="92"/>
    </row>
    <row r="418" spans="1:9" ht="12.75">
      <c r="A418" s="53">
        <v>42222</v>
      </c>
      <c r="B418" s="79" t="s">
        <v>1654</v>
      </c>
      <c r="C418" s="91"/>
      <c r="D418" s="97" t="s">
        <v>269</v>
      </c>
      <c r="E418" s="129"/>
      <c r="F418" s="127">
        <v>1200</v>
      </c>
      <c r="G418" s="125"/>
      <c r="H418" s="56">
        <f t="shared" si="9"/>
        <v>1466601.3600000003</v>
      </c>
      <c r="I418" s="92"/>
    </row>
    <row r="419" spans="1:9" ht="12.75">
      <c r="A419" s="53">
        <v>42222</v>
      </c>
      <c r="B419" s="79" t="s">
        <v>1654</v>
      </c>
      <c r="C419" s="91"/>
      <c r="D419" s="97" t="s">
        <v>269</v>
      </c>
      <c r="E419" s="129"/>
      <c r="F419" s="127">
        <v>1200</v>
      </c>
      <c r="G419" s="125"/>
      <c r="H419" s="56">
        <f t="shared" si="9"/>
        <v>1467801.3600000003</v>
      </c>
      <c r="I419" s="92"/>
    </row>
    <row r="420" spans="1:9" ht="12.75">
      <c r="A420" s="53">
        <v>42222</v>
      </c>
      <c r="B420" s="79" t="s">
        <v>1654</v>
      </c>
      <c r="C420" s="91"/>
      <c r="D420" s="97" t="s">
        <v>269</v>
      </c>
      <c r="E420" s="129"/>
      <c r="F420" s="127">
        <v>1200</v>
      </c>
      <c r="G420" s="125"/>
      <c r="H420" s="56">
        <f t="shared" si="9"/>
        <v>1469001.3600000003</v>
      </c>
      <c r="I420" s="92"/>
    </row>
    <row r="421" spans="1:9" ht="12.75">
      <c r="A421" s="53">
        <v>42222</v>
      </c>
      <c r="B421" s="79" t="s">
        <v>1654</v>
      </c>
      <c r="C421" s="91"/>
      <c r="D421" s="97" t="s">
        <v>269</v>
      </c>
      <c r="E421" s="129"/>
      <c r="F421" s="127">
        <v>300</v>
      </c>
      <c r="G421" s="125"/>
      <c r="H421" s="56">
        <f t="shared" si="9"/>
        <v>1469301.3600000003</v>
      </c>
      <c r="I421" s="92"/>
    </row>
    <row r="422" spans="1:9" ht="12.75">
      <c r="A422" s="53">
        <v>42222</v>
      </c>
      <c r="B422" s="79" t="s">
        <v>1654</v>
      </c>
      <c r="C422" s="91"/>
      <c r="D422" s="97" t="s">
        <v>269</v>
      </c>
      <c r="E422" s="129"/>
      <c r="F422" s="127">
        <v>1200</v>
      </c>
      <c r="G422" s="125"/>
      <c r="H422" s="56">
        <f aca="true" t="shared" si="10" ref="H422:H485">H421+F422-G422</f>
        <v>1470501.3600000003</v>
      </c>
      <c r="I422" s="92"/>
    </row>
    <row r="423" spans="1:9" ht="12.75">
      <c r="A423" s="53">
        <v>42222</v>
      </c>
      <c r="B423" s="79" t="s">
        <v>1654</v>
      </c>
      <c r="C423" s="91"/>
      <c r="D423" s="97" t="s">
        <v>269</v>
      </c>
      <c r="E423" s="129"/>
      <c r="F423" s="127">
        <v>1200</v>
      </c>
      <c r="G423" s="125"/>
      <c r="H423" s="56">
        <f t="shared" si="10"/>
        <v>1471701.3600000003</v>
      </c>
      <c r="I423" s="92"/>
    </row>
    <row r="424" spans="1:9" ht="12.75">
      <c r="A424" s="53">
        <v>42222</v>
      </c>
      <c r="B424" s="79" t="s">
        <v>1654</v>
      </c>
      <c r="C424" s="91"/>
      <c r="D424" s="97" t="s">
        <v>269</v>
      </c>
      <c r="E424" s="129"/>
      <c r="F424" s="127">
        <v>1200</v>
      </c>
      <c r="G424" s="125"/>
      <c r="H424" s="56">
        <f t="shared" si="10"/>
        <v>1472901.3600000003</v>
      </c>
      <c r="I424" s="92"/>
    </row>
    <row r="425" spans="1:9" ht="12.75">
      <c r="A425" s="53">
        <v>42222</v>
      </c>
      <c r="B425" s="79" t="s">
        <v>1654</v>
      </c>
      <c r="C425" s="91"/>
      <c r="D425" s="97" t="s">
        <v>269</v>
      </c>
      <c r="E425" s="129"/>
      <c r="F425" s="127">
        <v>1200</v>
      </c>
      <c r="G425" s="125"/>
      <c r="H425" s="56">
        <f t="shared" si="10"/>
        <v>1474101.3600000003</v>
      </c>
      <c r="I425" s="92"/>
    </row>
    <row r="426" spans="1:9" ht="12.75">
      <c r="A426" s="53">
        <v>42222</v>
      </c>
      <c r="B426" s="79" t="s">
        <v>1654</v>
      </c>
      <c r="C426" s="91"/>
      <c r="D426" s="97" t="s">
        <v>269</v>
      </c>
      <c r="E426" s="129"/>
      <c r="F426" s="127">
        <v>1200</v>
      </c>
      <c r="G426" s="125"/>
      <c r="H426" s="56">
        <f t="shared" si="10"/>
        <v>1475301.3600000003</v>
      </c>
      <c r="I426" s="92"/>
    </row>
    <row r="427" spans="1:9" ht="12.75">
      <c r="A427" s="53">
        <v>42222</v>
      </c>
      <c r="B427" s="79" t="s">
        <v>1654</v>
      </c>
      <c r="C427" s="91"/>
      <c r="D427" s="97" t="s">
        <v>269</v>
      </c>
      <c r="E427" s="129"/>
      <c r="F427" s="127">
        <v>1200</v>
      </c>
      <c r="G427" s="125"/>
      <c r="H427" s="56">
        <f t="shared" si="10"/>
        <v>1476501.3600000003</v>
      </c>
      <c r="I427" s="92"/>
    </row>
    <row r="428" spans="1:9" ht="12.75">
      <c r="A428" s="53">
        <v>42222</v>
      </c>
      <c r="B428" s="79" t="s">
        <v>1654</v>
      </c>
      <c r="C428" s="91"/>
      <c r="D428" s="97" t="s">
        <v>269</v>
      </c>
      <c r="E428" s="129"/>
      <c r="F428" s="127">
        <v>1200</v>
      </c>
      <c r="G428" s="125"/>
      <c r="H428" s="56">
        <f t="shared" si="10"/>
        <v>1477701.3600000003</v>
      </c>
      <c r="I428" s="92"/>
    </row>
    <row r="429" spans="1:9" ht="12.75">
      <c r="A429" s="53">
        <v>42222</v>
      </c>
      <c r="B429" s="79" t="s">
        <v>1654</v>
      </c>
      <c r="C429" s="91"/>
      <c r="D429" s="97" t="s">
        <v>269</v>
      </c>
      <c r="E429" s="129"/>
      <c r="F429" s="127">
        <v>300</v>
      </c>
      <c r="G429" s="125"/>
      <c r="H429" s="56">
        <f t="shared" si="10"/>
        <v>1478001.3600000003</v>
      </c>
      <c r="I429" s="92"/>
    </row>
    <row r="430" spans="1:9" ht="12.75">
      <c r="A430" s="53">
        <v>42222</v>
      </c>
      <c r="B430" s="79" t="s">
        <v>1654</v>
      </c>
      <c r="C430" s="91"/>
      <c r="D430" s="97" t="s">
        <v>269</v>
      </c>
      <c r="E430" s="129"/>
      <c r="F430" s="127">
        <v>1200</v>
      </c>
      <c r="G430" s="125"/>
      <c r="H430" s="56">
        <f t="shared" si="10"/>
        <v>1479201.3600000003</v>
      </c>
      <c r="I430" s="92"/>
    </row>
    <row r="431" spans="1:9" ht="12.75">
      <c r="A431" s="53">
        <v>42222</v>
      </c>
      <c r="B431" s="79" t="s">
        <v>1654</v>
      </c>
      <c r="C431" s="91"/>
      <c r="D431" s="97" t="s">
        <v>269</v>
      </c>
      <c r="E431" s="129"/>
      <c r="F431" s="127">
        <v>1200</v>
      </c>
      <c r="G431" s="125"/>
      <c r="H431" s="56">
        <f t="shared" si="10"/>
        <v>1480401.3600000003</v>
      </c>
      <c r="I431" s="92"/>
    </row>
    <row r="432" spans="1:9" ht="12.75">
      <c r="A432" s="53">
        <v>42222</v>
      </c>
      <c r="B432" s="79" t="s">
        <v>1654</v>
      </c>
      <c r="C432" s="91"/>
      <c r="D432" s="97" t="s">
        <v>269</v>
      </c>
      <c r="E432" s="129"/>
      <c r="F432" s="127">
        <v>1200</v>
      </c>
      <c r="G432" s="125"/>
      <c r="H432" s="56">
        <f t="shared" si="10"/>
        <v>1481601.3600000003</v>
      </c>
      <c r="I432" s="92"/>
    </row>
    <row r="433" spans="1:9" ht="12.75">
      <c r="A433" s="53">
        <v>42222</v>
      </c>
      <c r="B433" s="79" t="s">
        <v>1654</v>
      </c>
      <c r="C433" s="91"/>
      <c r="D433" s="97" t="s">
        <v>269</v>
      </c>
      <c r="E433" s="129"/>
      <c r="F433" s="127">
        <v>1200</v>
      </c>
      <c r="G433" s="125"/>
      <c r="H433" s="56">
        <f t="shared" si="10"/>
        <v>1482801.3600000003</v>
      </c>
      <c r="I433" s="92"/>
    </row>
    <row r="434" spans="1:9" ht="12.75">
      <c r="A434" s="53">
        <v>42222</v>
      </c>
      <c r="B434" s="79" t="s">
        <v>1654</v>
      </c>
      <c r="C434" s="91"/>
      <c r="D434" s="97" t="s">
        <v>269</v>
      </c>
      <c r="E434" s="129"/>
      <c r="F434" s="127">
        <v>300</v>
      </c>
      <c r="G434" s="125"/>
      <c r="H434" s="56">
        <f t="shared" si="10"/>
        <v>1483101.3600000003</v>
      </c>
      <c r="I434" s="92"/>
    </row>
    <row r="435" spans="1:9" ht="12.75">
      <c r="A435" s="53">
        <v>42222</v>
      </c>
      <c r="B435" s="79" t="s">
        <v>1654</v>
      </c>
      <c r="C435" s="91"/>
      <c r="D435" s="97" t="s">
        <v>269</v>
      </c>
      <c r="E435" s="129"/>
      <c r="F435" s="127">
        <v>1200</v>
      </c>
      <c r="G435" s="125"/>
      <c r="H435" s="56">
        <f t="shared" si="10"/>
        <v>1484301.3600000003</v>
      </c>
      <c r="I435" s="92"/>
    </row>
    <row r="436" spans="1:9" ht="12.75">
      <c r="A436" s="53">
        <v>42222</v>
      </c>
      <c r="B436" s="79" t="s">
        <v>1654</v>
      </c>
      <c r="C436" s="91"/>
      <c r="D436" s="97" t="s">
        <v>269</v>
      </c>
      <c r="E436" s="129"/>
      <c r="F436" s="127">
        <v>1200</v>
      </c>
      <c r="G436" s="125"/>
      <c r="H436" s="56">
        <f t="shared" si="10"/>
        <v>1485501.3600000003</v>
      </c>
      <c r="I436" s="92"/>
    </row>
    <row r="437" spans="1:9" ht="12.75">
      <c r="A437" s="53">
        <v>42222</v>
      </c>
      <c r="B437" s="79" t="s">
        <v>1654</v>
      </c>
      <c r="C437" s="91"/>
      <c r="D437" s="97" t="s">
        <v>269</v>
      </c>
      <c r="E437" s="129"/>
      <c r="F437" s="127">
        <v>300</v>
      </c>
      <c r="G437" s="125"/>
      <c r="H437" s="56">
        <f t="shared" si="10"/>
        <v>1485801.3600000003</v>
      </c>
      <c r="I437" s="92"/>
    </row>
    <row r="438" spans="1:9" ht="12.75">
      <c r="A438" s="53">
        <v>42222</v>
      </c>
      <c r="B438" s="79" t="s">
        <v>1654</v>
      </c>
      <c r="C438" s="91"/>
      <c r="D438" s="97" t="s">
        <v>269</v>
      </c>
      <c r="E438" s="129"/>
      <c r="F438" s="127">
        <v>1200</v>
      </c>
      <c r="G438" s="125"/>
      <c r="H438" s="56">
        <f t="shared" si="10"/>
        <v>1487001.3600000003</v>
      </c>
      <c r="I438" s="92"/>
    </row>
    <row r="439" spans="1:9" ht="12.75">
      <c r="A439" s="53">
        <v>42222</v>
      </c>
      <c r="B439" s="79" t="s">
        <v>1654</v>
      </c>
      <c r="C439" s="91"/>
      <c r="D439" s="97" t="s">
        <v>269</v>
      </c>
      <c r="E439" s="129"/>
      <c r="F439" s="127">
        <v>1200</v>
      </c>
      <c r="G439" s="125"/>
      <c r="H439" s="56">
        <f t="shared" si="10"/>
        <v>1488201.3600000003</v>
      </c>
      <c r="I439" s="92"/>
    </row>
    <row r="440" spans="1:9" ht="12.75">
      <c r="A440" s="53">
        <v>42222</v>
      </c>
      <c r="B440" s="79" t="s">
        <v>1654</v>
      </c>
      <c r="C440" s="91"/>
      <c r="D440" s="97" t="s">
        <v>269</v>
      </c>
      <c r="E440" s="129"/>
      <c r="F440" s="127">
        <v>1200</v>
      </c>
      <c r="G440" s="125"/>
      <c r="H440" s="56">
        <f t="shared" si="10"/>
        <v>1489401.3600000003</v>
      </c>
      <c r="I440" s="92"/>
    </row>
    <row r="441" spans="1:9" ht="12.75">
      <c r="A441" s="53">
        <v>42222</v>
      </c>
      <c r="B441" s="79" t="s">
        <v>1654</v>
      </c>
      <c r="C441" s="91"/>
      <c r="D441" s="97" t="s">
        <v>269</v>
      </c>
      <c r="E441" s="129"/>
      <c r="F441" s="127">
        <v>1200</v>
      </c>
      <c r="G441" s="125"/>
      <c r="H441" s="56">
        <f t="shared" si="10"/>
        <v>1490601.3600000003</v>
      </c>
      <c r="I441" s="92"/>
    </row>
    <row r="442" spans="1:9" ht="12.75">
      <c r="A442" s="53">
        <v>42222</v>
      </c>
      <c r="B442" s="79" t="s">
        <v>1654</v>
      </c>
      <c r="C442" s="91"/>
      <c r="D442" s="97" t="s">
        <v>269</v>
      </c>
      <c r="E442" s="129"/>
      <c r="F442" s="127">
        <v>1200</v>
      </c>
      <c r="G442" s="125"/>
      <c r="H442" s="56">
        <f t="shared" si="10"/>
        <v>1491801.3600000003</v>
      </c>
      <c r="I442" s="92"/>
    </row>
    <row r="443" spans="1:9" ht="12.75">
      <c r="A443" s="53">
        <v>42222</v>
      </c>
      <c r="B443" s="79" t="s">
        <v>1654</v>
      </c>
      <c r="C443" s="91"/>
      <c r="D443" s="97" t="s">
        <v>269</v>
      </c>
      <c r="E443" s="129"/>
      <c r="F443" s="127">
        <v>1200</v>
      </c>
      <c r="G443" s="125"/>
      <c r="H443" s="56">
        <f t="shared" si="10"/>
        <v>1493001.3600000003</v>
      </c>
      <c r="I443" s="92"/>
    </row>
    <row r="444" spans="1:9" ht="12.75">
      <c r="A444" s="53">
        <v>42222</v>
      </c>
      <c r="B444" s="79" t="s">
        <v>1654</v>
      </c>
      <c r="C444" s="91"/>
      <c r="D444" s="97" t="s">
        <v>269</v>
      </c>
      <c r="E444" s="129"/>
      <c r="F444" s="127">
        <v>1200</v>
      </c>
      <c r="G444" s="125"/>
      <c r="H444" s="56">
        <f t="shared" si="10"/>
        <v>1494201.3600000003</v>
      </c>
      <c r="I444" s="92"/>
    </row>
    <row r="445" spans="1:9" ht="12.75">
      <c r="A445" s="53">
        <v>42222</v>
      </c>
      <c r="B445" s="79" t="s">
        <v>1654</v>
      </c>
      <c r="C445" s="91"/>
      <c r="D445" s="97" t="s">
        <v>269</v>
      </c>
      <c r="E445" s="129"/>
      <c r="F445" s="127">
        <v>1200</v>
      </c>
      <c r="G445" s="125"/>
      <c r="H445" s="56">
        <f t="shared" si="10"/>
        <v>1495401.3600000003</v>
      </c>
      <c r="I445" s="92"/>
    </row>
    <row r="446" spans="1:9" ht="12.75">
      <c r="A446" s="53">
        <v>42222</v>
      </c>
      <c r="B446" s="79" t="s">
        <v>1654</v>
      </c>
      <c r="C446" s="91"/>
      <c r="D446" s="97" t="s">
        <v>269</v>
      </c>
      <c r="E446" s="129"/>
      <c r="F446" s="127">
        <v>300</v>
      </c>
      <c r="G446" s="125"/>
      <c r="H446" s="56">
        <f t="shared" si="10"/>
        <v>1495701.3600000003</v>
      </c>
      <c r="I446" s="92"/>
    </row>
    <row r="447" spans="1:9" ht="12.75">
      <c r="A447" s="53">
        <v>42222</v>
      </c>
      <c r="B447" s="79" t="s">
        <v>1654</v>
      </c>
      <c r="C447" s="91"/>
      <c r="D447" s="97" t="s">
        <v>269</v>
      </c>
      <c r="E447" s="129"/>
      <c r="F447" s="127">
        <v>1200</v>
      </c>
      <c r="G447" s="125"/>
      <c r="H447" s="56">
        <f t="shared" si="10"/>
        <v>1496901.3600000003</v>
      </c>
      <c r="I447" s="92"/>
    </row>
    <row r="448" spans="1:9" ht="12.75">
      <c r="A448" s="53">
        <v>42222</v>
      </c>
      <c r="B448" s="79" t="s">
        <v>1654</v>
      </c>
      <c r="C448" s="91"/>
      <c r="D448" s="97" t="s">
        <v>269</v>
      </c>
      <c r="E448" s="129"/>
      <c r="F448" s="127">
        <v>1200</v>
      </c>
      <c r="G448" s="125"/>
      <c r="H448" s="56">
        <f t="shared" si="10"/>
        <v>1498101.3600000003</v>
      </c>
      <c r="I448" s="92"/>
    </row>
    <row r="449" spans="1:9" ht="12.75">
      <c r="A449" s="53">
        <v>42222</v>
      </c>
      <c r="B449" s="79" t="s">
        <v>1654</v>
      </c>
      <c r="C449" s="91"/>
      <c r="D449" s="97" t="s">
        <v>269</v>
      </c>
      <c r="E449" s="129"/>
      <c r="F449" s="127">
        <v>1200</v>
      </c>
      <c r="G449" s="125"/>
      <c r="H449" s="56">
        <f t="shared" si="10"/>
        <v>1499301.3600000003</v>
      </c>
      <c r="I449" s="92"/>
    </row>
    <row r="450" spans="1:9" ht="12.75">
      <c r="A450" s="53">
        <v>42222</v>
      </c>
      <c r="B450" s="79" t="s">
        <v>1654</v>
      </c>
      <c r="C450" s="91"/>
      <c r="D450" s="97" t="s">
        <v>269</v>
      </c>
      <c r="E450" s="129"/>
      <c r="F450" s="127">
        <v>1200</v>
      </c>
      <c r="G450" s="125"/>
      <c r="H450" s="56">
        <f t="shared" si="10"/>
        <v>1500501.3600000003</v>
      </c>
      <c r="I450" s="92"/>
    </row>
    <row r="451" spans="1:9" ht="12.75">
      <c r="A451" s="53">
        <v>42222</v>
      </c>
      <c r="B451" s="79" t="s">
        <v>1654</v>
      </c>
      <c r="C451" s="91"/>
      <c r="D451" s="97" t="s">
        <v>269</v>
      </c>
      <c r="E451" s="129"/>
      <c r="F451" s="127">
        <v>1200</v>
      </c>
      <c r="G451" s="125"/>
      <c r="H451" s="56">
        <f t="shared" si="10"/>
        <v>1501701.3600000003</v>
      </c>
      <c r="I451" s="92"/>
    </row>
    <row r="452" spans="1:9" ht="12.75">
      <c r="A452" s="53">
        <v>42222</v>
      </c>
      <c r="B452" s="79" t="s">
        <v>1654</v>
      </c>
      <c r="C452" s="91"/>
      <c r="D452" s="97" t="s">
        <v>269</v>
      </c>
      <c r="E452" s="129"/>
      <c r="F452" s="127">
        <v>1200</v>
      </c>
      <c r="G452" s="125"/>
      <c r="H452" s="56">
        <f t="shared" si="10"/>
        <v>1502901.3600000003</v>
      </c>
      <c r="I452" s="92"/>
    </row>
    <row r="453" spans="1:9" ht="12.75">
      <c r="A453" s="53">
        <v>42222</v>
      </c>
      <c r="B453" s="79" t="s">
        <v>1654</v>
      </c>
      <c r="C453" s="91"/>
      <c r="D453" s="97" t="s">
        <v>269</v>
      </c>
      <c r="E453" s="129"/>
      <c r="F453" s="127">
        <v>1200</v>
      </c>
      <c r="G453" s="125"/>
      <c r="H453" s="56">
        <f t="shared" si="10"/>
        <v>1504101.3600000003</v>
      </c>
      <c r="I453" s="92"/>
    </row>
    <row r="454" spans="1:9" ht="12.75">
      <c r="A454" s="53">
        <v>42222</v>
      </c>
      <c r="B454" s="79" t="s">
        <v>1654</v>
      </c>
      <c r="C454" s="91"/>
      <c r="D454" s="97" t="s">
        <v>269</v>
      </c>
      <c r="E454" s="129"/>
      <c r="F454" s="127">
        <v>1200</v>
      </c>
      <c r="G454" s="125"/>
      <c r="H454" s="56">
        <f t="shared" si="10"/>
        <v>1505301.3600000003</v>
      </c>
      <c r="I454" s="92"/>
    </row>
    <row r="455" spans="1:9" ht="12.75">
      <c r="A455" s="53">
        <v>42222</v>
      </c>
      <c r="B455" s="79" t="s">
        <v>1654</v>
      </c>
      <c r="C455" s="91"/>
      <c r="D455" s="97" t="s">
        <v>269</v>
      </c>
      <c r="E455" s="129"/>
      <c r="F455" s="127">
        <v>1200</v>
      </c>
      <c r="G455" s="125"/>
      <c r="H455" s="56">
        <f t="shared" si="10"/>
        <v>1506501.3600000003</v>
      </c>
      <c r="I455" s="92"/>
    </row>
    <row r="456" spans="1:9" ht="12.75">
      <c r="A456" s="53">
        <v>42222</v>
      </c>
      <c r="B456" s="79" t="s">
        <v>1654</v>
      </c>
      <c r="C456" s="91"/>
      <c r="D456" s="97" t="s">
        <v>269</v>
      </c>
      <c r="E456" s="129"/>
      <c r="F456" s="127">
        <v>1200</v>
      </c>
      <c r="G456" s="125"/>
      <c r="H456" s="56">
        <f t="shared" si="10"/>
        <v>1507701.3600000003</v>
      </c>
      <c r="I456" s="92"/>
    </row>
    <row r="457" spans="1:9" ht="12.75">
      <c r="A457" s="53">
        <v>42222</v>
      </c>
      <c r="B457" s="79" t="s">
        <v>1654</v>
      </c>
      <c r="C457" s="91"/>
      <c r="D457" s="97" t="s">
        <v>269</v>
      </c>
      <c r="E457" s="129"/>
      <c r="F457" s="127">
        <v>300</v>
      </c>
      <c r="G457" s="125"/>
      <c r="H457" s="56">
        <f t="shared" si="10"/>
        <v>1508001.3600000003</v>
      </c>
      <c r="I457" s="92"/>
    </row>
    <row r="458" spans="1:9" ht="12.75">
      <c r="A458" s="53">
        <v>42222</v>
      </c>
      <c r="B458" s="79" t="s">
        <v>1654</v>
      </c>
      <c r="C458" s="91"/>
      <c r="D458" s="97" t="s">
        <v>269</v>
      </c>
      <c r="E458" s="129"/>
      <c r="F458" s="127">
        <v>1200</v>
      </c>
      <c r="G458" s="125"/>
      <c r="H458" s="56">
        <f t="shared" si="10"/>
        <v>1509201.3600000003</v>
      </c>
      <c r="I458" s="92"/>
    </row>
    <row r="459" spans="1:9" ht="12.75">
      <c r="A459" s="53">
        <v>42222</v>
      </c>
      <c r="B459" s="79" t="s">
        <v>1654</v>
      </c>
      <c r="C459" s="91"/>
      <c r="D459" s="97" t="s">
        <v>269</v>
      </c>
      <c r="E459" s="129"/>
      <c r="F459" s="127">
        <v>1200</v>
      </c>
      <c r="G459" s="125"/>
      <c r="H459" s="56">
        <f t="shared" si="10"/>
        <v>1510401.3600000003</v>
      </c>
      <c r="I459" s="92"/>
    </row>
    <row r="460" spans="1:9" ht="12.75">
      <c r="A460" s="53">
        <v>42222</v>
      </c>
      <c r="B460" s="79" t="s">
        <v>1654</v>
      </c>
      <c r="C460" s="91"/>
      <c r="D460" s="97" t="s">
        <v>269</v>
      </c>
      <c r="E460" s="129"/>
      <c r="F460" s="127">
        <v>1200</v>
      </c>
      <c r="G460" s="125"/>
      <c r="H460" s="56">
        <f t="shared" si="10"/>
        <v>1511601.3600000003</v>
      </c>
      <c r="I460" s="92"/>
    </row>
    <row r="461" spans="1:9" ht="12.75">
      <c r="A461" s="53">
        <v>42222</v>
      </c>
      <c r="B461" s="79" t="s">
        <v>1654</v>
      </c>
      <c r="C461" s="91"/>
      <c r="D461" s="97" t="s">
        <v>269</v>
      </c>
      <c r="E461" s="129"/>
      <c r="F461" s="127">
        <v>1200</v>
      </c>
      <c r="G461" s="125"/>
      <c r="H461" s="56">
        <f t="shared" si="10"/>
        <v>1512801.3600000003</v>
      </c>
      <c r="I461" s="92"/>
    </row>
    <row r="462" spans="1:9" ht="12.75">
      <c r="A462" s="53">
        <v>42222</v>
      </c>
      <c r="B462" s="79" t="s">
        <v>1654</v>
      </c>
      <c r="C462" s="91"/>
      <c r="D462" s="97" t="s">
        <v>269</v>
      </c>
      <c r="E462" s="129"/>
      <c r="F462" s="127">
        <v>1200</v>
      </c>
      <c r="G462" s="125"/>
      <c r="H462" s="56">
        <f t="shared" si="10"/>
        <v>1514001.3600000003</v>
      </c>
      <c r="I462" s="92"/>
    </row>
    <row r="463" spans="1:9" ht="12.75">
      <c r="A463" s="53">
        <v>42222</v>
      </c>
      <c r="B463" s="79" t="s">
        <v>1654</v>
      </c>
      <c r="C463" s="91"/>
      <c r="D463" s="97" t="s">
        <v>269</v>
      </c>
      <c r="E463" s="129"/>
      <c r="F463" s="127">
        <v>1200</v>
      </c>
      <c r="G463" s="125"/>
      <c r="H463" s="56">
        <f t="shared" si="10"/>
        <v>1515201.3600000003</v>
      </c>
      <c r="I463" s="92"/>
    </row>
    <row r="464" spans="1:9" ht="12.75">
      <c r="A464" s="53">
        <v>42222</v>
      </c>
      <c r="B464" s="79" t="s">
        <v>1654</v>
      </c>
      <c r="C464" s="91"/>
      <c r="D464" s="97" t="s">
        <v>269</v>
      </c>
      <c r="E464" s="129"/>
      <c r="F464" s="127">
        <v>1200</v>
      </c>
      <c r="G464" s="125"/>
      <c r="H464" s="56">
        <f t="shared" si="10"/>
        <v>1516401.3600000003</v>
      </c>
      <c r="I464" s="92"/>
    </row>
    <row r="465" spans="1:9" ht="12.75">
      <c r="A465" s="53">
        <v>42222</v>
      </c>
      <c r="B465" s="79" t="s">
        <v>1654</v>
      </c>
      <c r="C465" s="91"/>
      <c r="D465" s="97" t="s">
        <v>269</v>
      </c>
      <c r="E465" s="129"/>
      <c r="F465" s="127">
        <v>1200</v>
      </c>
      <c r="G465" s="125"/>
      <c r="H465" s="56">
        <f t="shared" si="10"/>
        <v>1517601.3600000003</v>
      </c>
      <c r="I465" s="92"/>
    </row>
    <row r="466" spans="1:9" ht="12.75">
      <c r="A466" s="53">
        <v>42222</v>
      </c>
      <c r="B466" s="79" t="s">
        <v>1654</v>
      </c>
      <c r="C466" s="91"/>
      <c r="D466" s="97" t="s">
        <v>269</v>
      </c>
      <c r="E466" s="129"/>
      <c r="F466" s="127">
        <v>1200</v>
      </c>
      <c r="G466" s="125"/>
      <c r="H466" s="56">
        <f t="shared" si="10"/>
        <v>1518801.3600000003</v>
      </c>
      <c r="I466" s="92"/>
    </row>
    <row r="467" spans="1:9" ht="12.75">
      <c r="A467" s="53">
        <v>42222</v>
      </c>
      <c r="B467" s="79" t="s">
        <v>1654</v>
      </c>
      <c r="C467" s="91"/>
      <c r="D467" s="97" t="s">
        <v>269</v>
      </c>
      <c r="E467" s="129"/>
      <c r="F467" s="127">
        <v>300</v>
      </c>
      <c r="G467" s="125"/>
      <c r="H467" s="56">
        <f t="shared" si="10"/>
        <v>1519101.3600000003</v>
      </c>
      <c r="I467" s="92"/>
    </row>
    <row r="468" spans="1:9" ht="12.75">
      <c r="A468" s="53">
        <v>42222</v>
      </c>
      <c r="B468" s="79" t="s">
        <v>1654</v>
      </c>
      <c r="C468" s="91"/>
      <c r="D468" s="97" t="s">
        <v>269</v>
      </c>
      <c r="E468" s="129"/>
      <c r="F468" s="127">
        <v>1200</v>
      </c>
      <c r="G468" s="125"/>
      <c r="H468" s="56">
        <f t="shared" si="10"/>
        <v>1520301.3600000003</v>
      </c>
      <c r="I468" s="92"/>
    </row>
    <row r="469" spans="1:9" ht="12.75">
      <c r="A469" s="53">
        <v>42222</v>
      </c>
      <c r="B469" s="79" t="s">
        <v>1654</v>
      </c>
      <c r="C469" s="91"/>
      <c r="D469" s="97" t="s">
        <v>269</v>
      </c>
      <c r="E469" s="129"/>
      <c r="F469" s="127">
        <v>1200</v>
      </c>
      <c r="G469" s="125"/>
      <c r="H469" s="56">
        <f t="shared" si="10"/>
        <v>1521501.3600000003</v>
      </c>
      <c r="I469" s="92"/>
    </row>
    <row r="470" spans="1:9" ht="12.75">
      <c r="A470" s="53">
        <v>42222</v>
      </c>
      <c r="B470" s="79" t="s">
        <v>1654</v>
      </c>
      <c r="C470" s="91"/>
      <c r="D470" s="97" t="s">
        <v>269</v>
      </c>
      <c r="E470" s="129"/>
      <c r="F470" s="127">
        <v>1200</v>
      </c>
      <c r="G470" s="125"/>
      <c r="H470" s="56">
        <f t="shared" si="10"/>
        <v>1522701.3600000003</v>
      </c>
      <c r="I470" s="92"/>
    </row>
    <row r="471" spans="1:9" ht="12.75">
      <c r="A471" s="53">
        <v>42222</v>
      </c>
      <c r="B471" s="79" t="s">
        <v>1654</v>
      </c>
      <c r="C471" s="91"/>
      <c r="D471" s="97" t="s">
        <v>269</v>
      </c>
      <c r="E471" s="129"/>
      <c r="F471" s="127">
        <v>300</v>
      </c>
      <c r="G471" s="125"/>
      <c r="H471" s="56">
        <f t="shared" si="10"/>
        <v>1523001.3600000003</v>
      </c>
      <c r="I471" s="92"/>
    </row>
    <row r="472" spans="1:9" ht="12.75">
      <c r="A472" s="53">
        <v>42222</v>
      </c>
      <c r="B472" s="79" t="s">
        <v>1654</v>
      </c>
      <c r="C472" s="91"/>
      <c r="D472" s="97" t="s">
        <v>269</v>
      </c>
      <c r="E472" s="129"/>
      <c r="F472" s="127">
        <v>1200</v>
      </c>
      <c r="G472" s="125"/>
      <c r="H472" s="56">
        <f t="shared" si="10"/>
        <v>1524201.3600000003</v>
      </c>
      <c r="I472" s="92"/>
    </row>
    <row r="473" spans="1:9" ht="12.75">
      <c r="A473" s="53">
        <v>42222</v>
      </c>
      <c r="B473" s="79" t="s">
        <v>1654</v>
      </c>
      <c r="C473" s="91"/>
      <c r="D473" s="97" t="s">
        <v>269</v>
      </c>
      <c r="E473" s="129"/>
      <c r="F473" s="127">
        <v>1200</v>
      </c>
      <c r="G473" s="125"/>
      <c r="H473" s="56">
        <f t="shared" si="10"/>
        <v>1525401.3600000003</v>
      </c>
      <c r="I473" s="92"/>
    </row>
    <row r="474" spans="1:9" ht="12.75">
      <c r="A474" s="53">
        <v>42222</v>
      </c>
      <c r="B474" s="79" t="s">
        <v>1654</v>
      </c>
      <c r="C474" s="91"/>
      <c r="D474" s="97" t="s">
        <v>269</v>
      </c>
      <c r="E474" s="129"/>
      <c r="F474" s="127">
        <v>1200</v>
      </c>
      <c r="G474" s="125"/>
      <c r="H474" s="56">
        <f t="shared" si="10"/>
        <v>1526601.3600000003</v>
      </c>
      <c r="I474" s="92"/>
    </row>
    <row r="475" spans="1:9" ht="12.75">
      <c r="A475" s="53">
        <v>42222</v>
      </c>
      <c r="B475" s="79" t="s">
        <v>1654</v>
      </c>
      <c r="C475" s="91"/>
      <c r="D475" s="97" t="s">
        <v>269</v>
      </c>
      <c r="E475" s="129"/>
      <c r="F475" s="127">
        <v>1200</v>
      </c>
      <c r="G475" s="125"/>
      <c r="H475" s="56">
        <f t="shared" si="10"/>
        <v>1527801.3600000003</v>
      </c>
      <c r="I475" s="92"/>
    </row>
    <row r="476" spans="1:9" ht="12.75">
      <c r="A476" s="53">
        <v>42222</v>
      </c>
      <c r="B476" s="79" t="s">
        <v>1654</v>
      </c>
      <c r="C476" s="91"/>
      <c r="D476" s="97" t="s">
        <v>269</v>
      </c>
      <c r="E476" s="129"/>
      <c r="F476" s="127">
        <v>1200</v>
      </c>
      <c r="G476" s="125"/>
      <c r="H476" s="56">
        <f t="shared" si="10"/>
        <v>1529001.3600000003</v>
      </c>
      <c r="I476" s="92"/>
    </row>
    <row r="477" spans="1:9" ht="12.75">
      <c r="A477" s="53">
        <v>42222</v>
      </c>
      <c r="B477" s="79" t="s">
        <v>1654</v>
      </c>
      <c r="C477" s="91"/>
      <c r="D477" s="97" t="s">
        <v>269</v>
      </c>
      <c r="E477" s="129"/>
      <c r="F477" s="127">
        <v>1200</v>
      </c>
      <c r="G477" s="125"/>
      <c r="H477" s="56">
        <f t="shared" si="10"/>
        <v>1530201.3600000003</v>
      </c>
      <c r="I477" s="92"/>
    </row>
    <row r="478" spans="1:9" ht="12.75">
      <c r="A478" s="53">
        <v>42222</v>
      </c>
      <c r="B478" s="79" t="s">
        <v>1654</v>
      </c>
      <c r="C478" s="91"/>
      <c r="D478" s="97" t="s">
        <v>269</v>
      </c>
      <c r="E478" s="129"/>
      <c r="F478" s="127">
        <v>1200</v>
      </c>
      <c r="G478" s="125"/>
      <c r="H478" s="56">
        <f t="shared" si="10"/>
        <v>1531401.3600000003</v>
      </c>
      <c r="I478" s="92"/>
    </row>
    <row r="479" spans="1:9" ht="12.75">
      <c r="A479" s="53">
        <v>42222</v>
      </c>
      <c r="B479" s="79" t="s">
        <v>1654</v>
      </c>
      <c r="C479" s="91"/>
      <c r="D479" s="97" t="s">
        <v>269</v>
      </c>
      <c r="E479" s="129"/>
      <c r="F479" s="127">
        <v>1200</v>
      </c>
      <c r="G479" s="125"/>
      <c r="H479" s="56">
        <f t="shared" si="10"/>
        <v>1532601.3600000003</v>
      </c>
      <c r="I479" s="92"/>
    </row>
    <row r="480" spans="1:9" ht="12.75">
      <c r="A480" s="53">
        <v>42222</v>
      </c>
      <c r="B480" s="79" t="s">
        <v>1654</v>
      </c>
      <c r="C480" s="91"/>
      <c r="D480" s="97" t="s">
        <v>269</v>
      </c>
      <c r="E480" s="129"/>
      <c r="F480" s="127">
        <v>1200</v>
      </c>
      <c r="G480" s="125"/>
      <c r="H480" s="56">
        <f t="shared" si="10"/>
        <v>1533801.3600000003</v>
      </c>
      <c r="I480" s="92"/>
    </row>
    <row r="481" spans="1:9" ht="12.75">
      <c r="A481" s="53">
        <v>42222</v>
      </c>
      <c r="B481" s="79" t="s">
        <v>1654</v>
      </c>
      <c r="C481" s="91"/>
      <c r="D481" s="97" t="s">
        <v>269</v>
      </c>
      <c r="E481" s="129"/>
      <c r="F481" s="127">
        <v>1200</v>
      </c>
      <c r="G481" s="125"/>
      <c r="H481" s="56">
        <f t="shared" si="10"/>
        <v>1535001.3600000003</v>
      </c>
      <c r="I481" s="92"/>
    </row>
    <row r="482" spans="1:9" ht="12.75">
      <c r="A482" s="53">
        <v>42222</v>
      </c>
      <c r="B482" s="79" t="s">
        <v>1654</v>
      </c>
      <c r="C482" s="91"/>
      <c r="D482" s="97" t="s">
        <v>269</v>
      </c>
      <c r="E482" s="129"/>
      <c r="F482" s="127">
        <v>1200</v>
      </c>
      <c r="G482" s="125"/>
      <c r="H482" s="56">
        <f t="shared" si="10"/>
        <v>1536201.3600000003</v>
      </c>
      <c r="I482" s="92"/>
    </row>
    <row r="483" spans="1:9" ht="12.75">
      <c r="A483" s="53">
        <v>42222</v>
      </c>
      <c r="B483" s="79" t="s">
        <v>1654</v>
      </c>
      <c r="C483" s="91"/>
      <c r="D483" s="97" t="s">
        <v>269</v>
      </c>
      <c r="E483" s="129"/>
      <c r="F483" s="127">
        <v>600</v>
      </c>
      <c r="G483" s="125"/>
      <c r="H483" s="56">
        <f t="shared" si="10"/>
        <v>1536801.3600000003</v>
      </c>
      <c r="I483" s="92"/>
    </row>
    <row r="484" spans="1:9" ht="12.75">
      <c r="A484" s="53">
        <v>42222</v>
      </c>
      <c r="B484" s="79" t="s">
        <v>1654</v>
      </c>
      <c r="C484" s="91"/>
      <c r="D484" s="97" t="s">
        <v>269</v>
      </c>
      <c r="E484" s="129"/>
      <c r="F484" s="127">
        <v>1200</v>
      </c>
      <c r="G484" s="125"/>
      <c r="H484" s="56">
        <f t="shared" si="10"/>
        <v>1538001.3600000003</v>
      </c>
      <c r="I484" s="92"/>
    </row>
    <row r="485" spans="1:9" ht="12.75">
      <c r="A485" s="53">
        <v>42222</v>
      </c>
      <c r="B485" s="79" t="s">
        <v>1654</v>
      </c>
      <c r="C485" s="91"/>
      <c r="D485" s="97" t="s">
        <v>269</v>
      </c>
      <c r="E485" s="129"/>
      <c r="F485" s="127">
        <v>1200</v>
      </c>
      <c r="G485" s="125"/>
      <c r="H485" s="56">
        <f t="shared" si="10"/>
        <v>1539201.3600000003</v>
      </c>
      <c r="I485" s="92"/>
    </row>
    <row r="486" spans="1:9" ht="12.75">
      <c r="A486" s="53">
        <v>42222</v>
      </c>
      <c r="B486" s="79" t="s">
        <v>1654</v>
      </c>
      <c r="C486" s="91"/>
      <c r="D486" s="97" t="s">
        <v>269</v>
      </c>
      <c r="E486" s="129"/>
      <c r="F486" s="127">
        <v>300</v>
      </c>
      <c r="G486" s="125"/>
      <c r="H486" s="56">
        <f aca="true" t="shared" si="11" ref="H486:H549">H485+F486-G486</f>
        <v>1539501.3600000003</v>
      </c>
      <c r="I486" s="92"/>
    </row>
    <row r="487" spans="1:9" ht="12.75">
      <c r="A487" s="53">
        <v>42222</v>
      </c>
      <c r="B487" s="79" t="s">
        <v>1654</v>
      </c>
      <c r="C487" s="91"/>
      <c r="D487" s="97" t="s">
        <v>269</v>
      </c>
      <c r="E487" s="129"/>
      <c r="F487" s="127">
        <v>1200</v>
      </c>
      <c r="G487" s="125"/>
      <c r="H487" s="56">
        <f t="shared" si="11"/>
        <v>1540701.3600000003</v>
      </c>
      <c r="I487" s="92"/>
    </row>
    <row r="488" spans="1:9" ht="12.75">
      <c r="A488" s="53">
        <v>42222</v>
      </c>
      <c r="B488" s="79" t="s">
        <v>1654</v>
      </c>
      <c r="C488" s="91"/>
      <c r="D488" s="97" t="s">
        <v>269</v>
      </c>
      <c r="E488" s="129"/>
      <c r="F488" s="127">
        <v>1200</v>
      </c>
      <c r="G488" s="125"/>
      <c r="H488" s="56">
        <f t="shared" si="11"/>
        <v>1541901.3600000003</v>
      </c>
      <c r="I488" s="92"/>
    </row>
    <row r="489" spans="1:9" ht="12.75">
      <c r="A489" s="53">
        <v>42222</v>
      </c>
      <c r="B489" s="79" t="s">
        <v>1654</v>
      </c>
      <c r="C489" s="91"/>
      <c r="D489" s="97" t="s">
        <v>269</v>
      </c>
      <c r="E489" s="129"/>
      <c r="F489" s="127">
        <v>1200</v>
      </c>
      <c r="G489" s="125"/>
      <c r="H489" s="56">
        <f t="shared" si="11"/>
        <v>1543101.3600000003</v>
      </c>
      <c r="I489" s="92"/>
    </row>
    <row r="490" spans="1:9" ht="12.75">
      <c r="A490" s="53">
        <v>42222</v>
      </c>
      <c r="B490" s="79" t="s">
        <v>1654</v>
      </c>
      <c r="C490" s="91"/>
      <c r="D490" s="97" t="s">
        <v>269</v>
      </c>
      <c r="E490" s="129"/>
      <c r="F490" s="127">
        <v>1200</v>
      </c>
      <c r="G490" s="125"/>
      <c r="H490" s="56">
        <f t="shared" si="11"/>
        <v>1544301.3600000003</v>
      </c>
      <c r="I490" s="92"/>
    </row>
    <row r="491" spans="1:9" ht="12.75">
      <c r="A491" s="53">
        <v>42222</v>
      </c>
      <c r="B491" s="79" t="s">
        <v>1654</v>
      </c>
      <c r="C491" s="91"/>
      <c r="D491" s="97" t="s">
        <v>269</v>
      </c>
      <c r="E491" s="129"/>
      <c r="F491" s="127">
        <v>600</v>
      </c>
      <c r="G491" s="125"/>
      <c r="H491" s="56">
        <f t="shared" si="11"/>
        <v>1544901.3600000003</v>
      </c>
      <c r="I491" s="92"/>
    </row>
    <row r="492" spans="1:9" ht="12.75">
      <c r="A492" s="53">
        <v>42222</v>
      </c>
      <c r="B492" s="79" t="s">
        <v>1654</v>
      </c>
      <c r="C492" s="91"/>
      <c r="D492" s="97" t="s">
        <v>269</v>
      </c>
      <c r="E492" s="129"/>
      <c r="F492" s="127">
        <v>1200</v>
      </c>
      <c r="G492" s="125"/>
      <c r="H492" s="56">
        <f t="shared" si="11"/>
        <v>1546101.3600000003</v>
      </c>
      <c r="I492" s="92"/>
    </row>
    <row r="493" spans="1:9" ht="12.75">
      <c r="A493" s="53">
        <v>42222</v>
      </c>
      <c r="B493" s="79" t="s">
        <v>1654</v>
      </c>
      <c r="C493" s="91"/>
      <c r="D493" s="97" t="s">
        <v>269</v>
      </c>
      <c r="E493" s="129"/>
      <c r="F493" s="127">
        <v>1200</v>
      </c>
      <c r="G493" s="125"/>
      <c r="H493" s="56">
        <f t="shared" si="11"/>
        <v>1547301.3600000003</v>
      </c>
      <c r="I493" s="92"/>
    </row>
    <row r="494" spans="1:9" ht="12.75">
      <c r="A494" s="53">
        <v>42222</v>
      </c>
      <c r="B494" s="79" t="s">
        <v>1654</v>
      </c>
      <c r="C494" s="91"/>
      <c r="D494" s="97" t="s">
        <v>269</v>
      </c>
      <c r="E494" s="129"/>
      <c r="F494" s="127">
        <v>1200</v>
      </c>
      <c r="G494" s="125"/>
      <c r="H494" s="56">
        <f t="shared" si="11"/>
        <v>1548501.3600000003</v>
      </c>
      <c r="I494" s="92"/>
    </row>
    <row r="495" spans="1:9" ht="12.75">
      <c r="A495" s="53">
        <v>42222</v>
      </c>
      <c r="B495" s="79" t="s">
        <v>1654</v>
      </c>
      <c r="C495" s="91"/>
      <c r="D495" s="97" t="s">
        <v>269</v>
      </c>
      <c r="E495" s="129"/>
      <c r="F495" s="127">
        <v>1200</v>
      </c>
      <c r="G495" s="125"/>
      <c r="H495" s="56">
        <f t="shared" si="11"/>
        <v>1549701.3600000003</v>
      </c>
      <c r="I495" s="92"/>
    </row>
    <row r="496" spans="1:9" ht="12.75">
      <c r="A496" s="53">
        <v>42222</v>
      </c>
      <c r="B496" s="79" t="s">
        <v>1654</v>
      </c>
      <c r="C496" s="91"/>
      <c r="D496" s="97" t="s">
        <v>269</v>
      </c>
      <c r="E496" s="129"/>
      <c r="F496" s="127">
        <v>1200</v>
      </c>
      <c r="G496" s="125"/>
      <c r="H496" s="56">
        <f t="shared" si="11"/>
        <v>1550901.3600000003</v>
      </c>
      <c r="I496" s="92"/>
    </row>
    <row r="497" spans="1:9" ht="12.75">
      <c r="A497" s="53">
        <v>42222</v>
      </c>
      <c r="B497" s="79" t="s">
        <v>1654</v>
      </c>
      <c r="C497" s="91"/>
      <c r="D497" s="97" t="s">
        <v>269</v>
      </c>
      <c r="E497" s="129"/>
      <c r="F497" s="127">
        <v>1200</v>
      </c>
      <c r="G497" s="125"/>
      <c r="H497" s="56">
        <f t="shared" si="11"/>
        <v>1552101.3600000003</v>
      </c>
      <c r="I497" s="92"/>
    </row>
    <row r="498" spans="1:9" ht="12.75">
      <c r="A498" s="53">
        <v>42222</v>
      </c>
      <c r="B498" s="79" t="s">
        <v>1654</v>
      </c>
      <c r="C498" s="91"/>
      <c r="D498" s="97" t="s">
        <v>269</v>
      </c>
      <c r="E498" s="129"/>
      <c r="F498" s="127">
        <v>1200</v>
      </c>
      <c r="G498" s="125"/>
      <c r="H498" s="56">
        <f t="shared" si="11"/>
        <v>1553301.3600000003</v>
      </c>
      <c r="I498" s="92"/>
    </row>
    <row r="499" spans="1:9" ht="12.75">
      <c r="A499" s="53">
        <v>42222</v>
      </c>
      <c r="B499" s="79" t="s">
        <v>1654</v>
      </c>
      <c r="C499" s="91"/>
      <c r="D499" s="97" t="s">
        <v>269</v>
      </c>
      <c r="E499" s="129"/>
      <c r="F499" s="127">
        <v>1200</v>
      </c>
      <c r="G499" s="125"/>
      <c r="H499" s="56">
        <f t="shared" si="11"/>
        <v>1554501.3600000003</v>
      </c>
      <c r="I499" s="92"/>
    </row>
    <row r="500" spans="1:9" ht="12.75">
      <c r="A500" s="53">
        <v>42222</v>
      </c>
      <c r="B500" s="79" t="s">
        <v>1654</v>
      </c>
      <c r="C500" s="91"/>
      <c r="D500" s="97" t="s">
        <v>269</v>
      </c>
      <c r="E500" s="129"/>
      <c r="F500" s="127">
        <v>1200</v>
      </c>
      <c r="G500" s="125"/>
      <c r="H500" s="56">
        <f t="shared" si="11"/>
        <v>1555701.3600000003</v>
      </c>
      <c r="I500" s="92"/>
    </row>
    <row r="501" spans="1:9" ht="12.75">
      <c r="A501" s="53">
        <v>42222</v>
      </c>
      <c r="B501" s="79" t="s">
        <v>1654</v>
      </c>
      <c r="C501" s="91"/>
      <c r="D501" s="97" t="s">
        <v>269</v>
      </c>
      <c r="E501" s="129"/>
      <c r="F501" s="127">
        <v>1200</v>
      </c>
      <c r="G501" s="125"/>
      <c r="H501" s="56">
        <f t="shared" si="11"/>
        <v>1556901.3600000003</v>
      </c>
      <c r="I501" s="92"/>
    </row>
    <row r="502" spans="1:9" ht="12.75">
      <c r="A502" s="53">
        <v>42222</v>
      </c>
      <c r="B502" s="79" t="s">
        <v>1654</v>
      </c>
      <c r="C502" s="91"/>
      <c r="D502" s="97" t="s">
        <v>269</v>
      </c>
      <c r="E502" s="129"/>
      <c r="F502" s="127">
        <v>1200</v>
      </c>
      <c r="G502" s="125"/>
      <c r="H502" s="56">
        <f t="shared" si="11"/>
        <v>1558101.3600000003</v>
      </c>
      <c r="I502" s="92"/>
    </row>
    <row r="503" spans="1:9" ht="12.75">
      <c r="A503" s="53">
        <v>42222</v>
      </c>
      <c r="B503" s="79" t="s">
        <v>1654</v>
      </c>
      <c r="C503" s="91"/>
      <c r="D503" s="97" t="s">
        <v>269</v>
      </c>
      <c r="E503" s="129"/>
      <c r="F503" s="127">
        <v>1200</v>
      </c>
      <c r="G503" s="125"/>
      <c r="H503" s="56">
        <f t="shared" si="11"/>
        <v>1559301.3600000003</v>
      </c>
      <c r="I503" s="92"/>
    </row>
    <row r="504" spans="1:9" ht="12.75">
      <c r="A504" s="53">
        <v>42222</v>
      </c>
      <c r="B504" s="79" t="s">
        <v>1654</v>
      </c>
      <c r="C504" s="91"/>
      <c r="D504" s="97" t="s">
        <v>269</v>
      </c>
      <c r="E504" s="129"/>
      <c r="F504" s="127">
        <v>1200</v>
      </c>
      <c r="G504" s="125"/>
      <c r="H504" s="56">
        <f t="shared" si="11"/>
        <v>1560501.3600000003</v>
      </c>
      <c r="I504" s="92"/>
    </row>
    <row r="505" spans="1:9" ht="12.75">
      <c r="A505" s="53">
        <v>42222</v>
      </c>
      <c r="B505" s="79" t="s">
        <v>1654</v>
      </c>
      <c r="C505" s="91"/>
      <c r="D505" s="97" t="s">
        <v>269</v>
      </c>
      <c r="E505" s="129"/>
      <c r="F505" s="127">
        <v>1200</v>
      </c>
      <c r="G505" s="125"/>
      <c r="H505" s="56">
        <f t="shared" si="11"/>
        <v>1561701.3600000003</v>
      </c>
      <c r="I505" s="92"/>
    </row>
    <row r="506" spans="1:9" ht="12.75">
      <c r="A506" s="53">
        <v>42222</v>
      </c>
      <c r="B506" s="79" t="s">
        <v>1654</v>
      </c>
      <c r="C506" s="91"/>
      <c r="D506" s="97" t="s">
        <v>269</v>
      </c>
      <c r="E506" s="129"/>
      <c r="F506" s="127">
        <v>1200</v>
      </c>
      <c r="G506" s="125"/>
      <c r="H506" s="56">
        <f t="shared" si="11"/>
        <v>1562901.3600000003</v>
      </c>
      <c r="I506" s="92"/>
    </row>
    <row r="507" spans="1:9" ht="12.75">
      <c r="A507" s="53">
        <v>42222</v>
      </c>
      <c r="B507" s="79" t="s">
        <v>1654</v>
      </c>
      <c r="C507" s="91"/>
      <c r="D507" s="97" t="s">
        <v>269</v>
      </c>
      <c r="E507" s="129"/>
      <c r="F507" s="127">
        <v>1200</v>
      </c>
      <c r="G507" s="125"/>
      <c r="H507" s="56">
        <f t="shared" si="11"/>
        <v>1564101.3600000003</v>
      </c>
      <c r="I507" s="92"/>
    </row>
    <row r="508" spans="1:9" ht="12.75">
      <c r="A508" s="53">
        <v>42222</v>
      </c>
      <c r="B508" s="79" t="s">
        <v>1654</v>
      </c>
      <c r="C508" s="91"/>
      <c r="D508" s="97" t="s">
        <v>269</v>
      </c>
      <c r="E508" s="129"/>
      <c r="F508" s="127">
        <v>1200</v>
      </c>
      <c r="G508" s="125"/>
      <c r="H508" s="56">
        <f t="shared" si="11"/>
        <v>1565301.3600000003</v>
      </c>
      <c r="I508" s="92"/>
    </row>
    <row r="509" spans="1:9" ht="12.75">
      <c r="A509" s="53">
        <v>42222</v>
      </c>
      <c r="B509" s="79" t="s">
        <v>1654</v>
      </c>
      <c r="C509" s="91"/>
      <c r="D509" s="97" t="s">
        <v>269</v>
      </c>
      <c r="E509" s="129"/>
      <c r="F509" s="127">
        <v>600</v>
      </c>
      <c r="G509" s="125"/>
      <c r="H509" s="56">
        <f t="shared" si="11"/>
        <v>1565901.3600000003</v>
      </c>
      <c r="I509" s="92"/>
    </row>
    <row r="510" spans="1:9" ht="12.75">
      <c r="A510" s="53">
        <v>42222</v>
      </c>
      <c r="B510" s="79" t="s">
        <v>1654</v>
      </c>
      <c r="C510" s="91"/>
      <c r="D510" s="97" t="s">
        <v>269</v>
      </c>
      <c r="E510" s="129"/>
      <c r="F510" s="127">
        <v>1200</v>
      </c>
      <c r="G510" s="125"/>
      <c r="H510" s="56">
        <f t="shared" si="11"/>
        <v>1567101.3600000003</v>
      </c>
      <c r="I510" s="92"/>
    </row>
    <row r="511" spans="1:9" ht="12.75">
      <c r="A511" s="53">
        <v>42222</v>
      </c>
      <c r="B511" s="79" t="s">
        <v>1654</v>
      </c>
      <c r="C511" s="91"/>
      <c r="D511" s="97" t="s">
        <v>269</v>
      </c>
      <c r="E511" s="129"/>
      <c r="F511" s="127">
        <v>600</v>
      </c>
      <c r="G511" s="125"/>
      <c r="H511" s="56">
        <f t="shared" si="11"/>
        <v>1567701.3600000003</v>
      </c>
      <c r="I511" s="92"/>
    </row>
    <row r="512" spans="1:9" ht="12.75">
      <c r="A512" s="53">
        <v>42222</v>
      </c>
      <c r="B512" s="79" t="s">
        <v>1654</v>
      </c>
      <c r="C512" s="91"/>
      <c r="D512" s="97" t="s">
        <v>269</v>
      </c>
      <c r="E512" s="129"/>
      <c r="F512" s="127">
        <v>1200</v>
      </c>
      <c r="G512" s="125"/>
      <c r="H512" s="56">
        <f t="shared" si="11"/>
        <v>1568901.3600000003</v>
      </c>
      <c r="I512" s="92"/>
    </row>
    <row r="513" spans="1:9" ht="12.75">
      <c r="A513" s="53">
        <v>42222</v>
      </c>
      <c r="B513" s="79" t="s">
        <v>1654</v>
      </c>
      <c r="C513" s="91"/>
      <c r="D513" s="97" t="s">
        <v>269</v>
      </c>
      <c r="E513" s="129"/>
      <c r="F513" s="127">
        <v>1200</v>
      </c>
      <c r="G513" s="125"/>
      <c r="H513" s="56">
        <f t="shared" si="11"/>
        <v>1570101.3600000003</v>
      </c>
      <c r="I513" s="92"/>
    </row>
    <row r="514" spans="1:9" ht="12.75">
      <c r="A514" s="53">
        <v>42222</v>
      </c>
      <c r="B514" s="79" t="s">
        <v>1654</v>
      </c>
      <c r="C514" s="91"/>
      <c r="D514" s="97" t="s">
        <v>269</v>
      </c>
      <c r="E514" s="129"/>
      <c r="F514" s="127">
        <v>1200</v>
      </c>
      <c r="G514" s="125"/>
      <c r="H514" s="56">
        <f t="shared" si="11"/>
        <v>1571301.3600000003</v>
      </c>
      <c r="I514" s="92"/>
    </row>
    <row r="515" spans="1:9" ht="12.75">
      <c r="A515" s="53">
        <v>42222</v>
      </c>
      <c r="B515" s="79" t="s">
        <v>1654</v>
      </c>
      <c r="C515" s="91"/>
      <c r="D515" s="97" t="s">
        <v>269</v>
      </c>
      <c r="E515" s="129"/>
      <c r="F515" s="127">
        <v>1200</v>
      </c>
      <c r="G515" s="125"/>
      <c r="H515" s="56">
        <f t="shared" si="11"/>
        <v>1572501.3600000003</v>
      </c>
      <c r="I515" s="92"/>
    </row>
    <row r="516" spans="1:9" ht="12.75">
      <c r="A516" s="53">
        <v>42222</v>
      </c>
      <c r="B516" s="79" t="s">
        <v>1654</v>
      </c>
      <c r="C516" s="91"/>
      <c r="D516" s="97" t="s">
        <v>269</v>
      </c>
      <c r="E516" s="129"/>
      <c r="F516" s="127">
        <v>1200</v>
      </c>
      <c r="G516" s="125"/>
      <c r="H516" s="56">
        <f t="shared" si="11"/>
        <v>1573701.3600000003</v>
      </c>
      <c r="I516" s="92"/>
    </row>
    <row r="517" spans="1:9" ht="12.75">
      <c r="A517" s="53">
        <v>42222</v>
      </c>
      <c r="B517" s="79" t="s">
        <v>1654</v>
      </c>
      <c r="C517" s="91"/>
      <c r="D517" s="97" t="s">
        <v>269</v>
      </c>
      <c r="E517" s="129"/>
      <c r="F517" s="127">
        <v>1200</v>
      </c>
      <c r="G517" s="125"/>
      <c r="H517" s="56">
        <f t="shared" si="11"/>
        <v>1574901.3600000003</v>
      </c>
      <c r="I517" s="92"/>
    </row>
    <row r="518" spans="1:9" ht="12.75">
      <c r="A518" s="53">
        <v>42222</v>
      </c>
      <c r="B518" s="79" t="s">
        <v>1654</v>
      </c>
      <c r="C518" s="91"/>
      <c r="D518" s="97" t="s">
        <v>269</v>
      </c>
      <c r="E518" s="129"/>
      <c r="F518" s="127">
        <v>600</v>
      </c>
      <c r="G518" s="125"/>
      <c r="H518" s="56">
        <f t="shared" si="11"/>
        <v>1575501.3600000003</v>
      </c>
      <c r="I518" s="92"/>
    </row>
    <row r="519" spans="1:9" ht="12.75">
      <c r="A519" s="53">
        <v>42222</v>
      </c>
      <c r="B519" s="79" t="s">
        <v>1654</v>
      </c>
      <c r="C519" s="91"/>
      <c r="D519" s="97" t="s">
        <v>269</v>
      </c>
      <c r="E519" s="129"/>
      <c r="F519" s="127">
        <v>1200</v>
      </c>
      <c r="G519" s="125"/>
      <c r="H519" s="56">
        <f t="shared" si="11"/>
        <v>1576701.3600000003</v>
      </c>
      <c r="I519" s="92"/>
    </row>
    <row r="520" spans="1:9" ht="12.75">
      <c r="A520" s="53">
        <v>42222</v>
      </c>
      <c r="B520" s="79" t="s">
        <v>1654</v>
      </c>
      <c r="C520" s="91"/>
      <c r="D520" s="97" t="s">
        <v>269</v>
      </c>
      <c r="E520" s="129"/>
      <c r="F520" s="127">
        <v>1200</v>
      </c>
      <c r="G520" s="125"/>
      <c r="H520" s="56">
        <f t="shared" si="11"/>
        <v>1577901.3600000003</v>
      </c>
      <c r="I520" s="92"/>
    </row>
    <row r="521" spans="1:9" ht="12.75">
      <c r="A521" s="53">
        <v>42222</v>
      </c>
      <c r="B521" s="79" t="s">
        <v>1654</v>
      </c>
      <c r="C521" s="91"/>
      <c r="D521" s="97" t="s">
        <v>269</v>
      </c>
      <c r="E521" s="129"/>
      <c r="F521" s="127">
        <v>1200</v>
      </c>
      <c r="G521" s="125"/>
      <c r="H521" s="56">
        <f t="shared" si="11"/>
        <v>1579101.3600000003</v>
      </c>
      <c r="I521" s="92"/>
    </row>
    <row r="522" spans="1:9" ht="12.75">
      <c r="A522" s="53">
        <v>42222</v>
      </c>
      <c r="B522" s="79" t="s">
        <v>1654</v>
      </c>
      <c r="C522" s="91"/>
      <c r="D522" s="97" t="s">
        <v>269</v>
      </c>
      <c r="E522" s="129"/>
      <c r="F522" s="127">
        <v>1200</v>
      </c>
      <c r="G522" s="125"/>
      <c r="H522" s="56">
        <f t="shared" si="11"/>
        <v>1580301.3600000003</v>
      </c>
      <c r="I522" s="92"/>
    </row>
    <row r="523" spans="1:9" ht="12.75">
      <c r="A523" s="53">
        <v>42222</v>
      </c>
      <c r="B523" s="79" t="s">
        <v>1654</v>
      </c>
      <c r="C523" s="91"/>
      <c r="D523" s="97" t="s">
        <v>269</v>
      </c>
      <c r="E523" s="129"/>
      <c r="F523" s="127">
        <v>600</v>
      </c>
      <c r="G523" s="125"/>
      <c r="H523" s="56">
        <f t="shared" si="11"/>
        <v>1580901.3600000003</v>
      </c>
      <c r="I523" s="92"/>
    </row>
    <row r="524" spans="1:9" ht="12.75">
      <c r="A524" s="53">
        <v>42222</v>
      </c>
      <c r="B524" s="79" t="s">
        <v>1654</v>
      </c>
      <c r="C524" s="91"/>
      <c r="D524" s="97" t="s">
        <v>269</v>
      </c>
      <c r="E524" s="129"/>
      <c r="F524" s="127">
        <v>1200</v>
      </c>
      <c r="G524" s="125"/>
      <c r="H524" s="56">
        <f t="shared" si="11"/>
        <v>1582101.3600000003</v>
      </c>
      <c r="I524" s="92"/>
    </row>
    <row r="525" spans="1:9" ht="12.75">
      <c r="A525" s="53">
        <v>42222</v>
      </c>
      <c r="B525" s="79" t="s">
        <v>1654</v>
      </c>
      <c r="C525" s="91"/>
      <c r="D525" s="97" t="s">
        <v>269</v>
      </c>
      <c r="E525" s="129"/>
      <c r="F525" s="127">
        <v>1200</v>
      </c>
      <c r="G525" s="125"/>
      <c r="H525" s="56">
        <f t="shared" si="11"/>
        <v>1583301.3600000003</v>
      </c>
      <c r="I525" s="92"/>
    </row>
    <row r="526" spans="1:9" ht="12.75">
      <c r="A526" s="53">
        <v>42222</v>
      </c>
      <c r="B526" s="79" t="s">
        <v>1654</v>
      </c>
      <c r="C526" s="91"/>
      <c r="D526" s="97" t="s">
        <v>269</v>
      </c>
      <c r="E526" s="129"/>
      <c r="F526" s="127">
        <v>1200</v>
      </c>
      <c r="G526" s="125"/>
      <c r="H526" s="56">
        <f t="shared" si="11"/>
        <v>1584501.3600000003</v>
      </c>
      <c r="I526" s="92"/>
    </row>
    <row r="527" spans="1:9" ht="12.75">
      <c r="A527" s="53">
        <v>42222</v>
      </c>
      <c r="B527" s="79" t="s">
        <v>1654</v>
      </c>
      <c r="C527" s="91"/>
      <c r="D527" s="97" t="s">
        <v>269</v>
      </c>
      <c r="E527" s="129"/>
      <c r="F527" s="127">
        <v>1200</v>
      </c>
      <c r="G527" s="125"/>
      <c r="H527" s="56">
        <f t="shared" si="11"/>
        <v>1585701.3600000003</v>
      </c>
      <c r="I527" s="92"/>
    </row>
    <row r="528" spans="1:9" ht="12.75">
      <c r="A528" s="53">
        <v>42222</v>
      </c>
      <c r="B528" s="79" t="s">
        <v>1654</v>
      </c>
      <c r="C528" s="91"/>
      <c r="D528" s="97" t="s">
        <v>269</v>
      </c>
      <c r="E528" s="129"/>
      <c r="F528" s="127">
        <v>1200</v>
      </c>
      <c r="G528" s="125"/>
      <c r="H528" s="56">
        <f t="shared" si="11"/>
        <v>1586901.3600000003</v>
      </c>
      <c r="I528" s="92"/>
    </row>
    <row r="529" spans="1:9" ht="12.75">
      <c r="A529" s="53">
        <v>42222</v>
      </c>
      <c r="B529" s="79" t="s">
        <v>1654</v>
      </c>
      <c r="C529" s="91"/>
      <c r="D529" s="97" t="s">
        <v>269</v>
      </c>
      <c r="E529" s="129"/>
      <c r="F529" s="127">
        <v>1200</v>
      </c>
      <c r="G529" s="125"/>
      <c r="H529" s="56">
        <f t="shared" si="11"/>
        <v>1588101.3600000003</v>
      </c>
      <c r="I529" s="92"/>
    </row>
    <row r="530" spans="1:9" ht="12.75">
      <c r="A530" s="53">
        <v>42222</v>
      </c>
      <c r="B530" s="79" t="s">
        <v>1654</v>
      </c>
      <c r="C530" s="91"/>
      <c r="D530" s="97" t="s">
        <v>269</v>
      </c>
      <c r="E530" s="129"/>
      <c r="F530" s="127">
        <v>1200</v>
      </c>
      <c r="G530" s="125"/>
      <c r="H530" s="56">
        <f t="shared" si="11"/>
        <v>1589301.3600000003</v>
      </c>
      <c r="I530" s="92"/>
    </row>
    <row r="531" spans="1:9" ht="12.75">
      <c r="A531" s="53">
        <v>42222</v>
      </c>
      <c r="B531" s="79" t="s">
        <v>1654</v>
      </c>
      <c r="C531" s="91"/>
      <c r="D531" s="97" t="s">
        <v>269</v>
      </c>
      <c r="E531" s="129"/>
      <c r="F531" s="127">
        <v>1200</v>
      </c>
      <c r="G531" s="125"/>
      <c r="H531" s="56">
        <f t="shared" si="11"/>
        <v>1590501.3600000003</v>
      </c>
      <c r="I531" s="92"/>
    </row>
    <row r="532" spans="1:9" ht="12.75">
      <c r="A532" s="53">
        <v>42222</v>
      </c>
      <c r="B532" s="79" t="s">
        <v>1654</v>
      </c>
      <c r="C532" s="91"/>
      <c r="D532" s="97" t="s">
        <v>269</v>
      </c>
      <c r="E532" s="129"/>
      <c r="F532" s="127">
        <v>1300</v>
      </c>
      <c r="G532" s="125"/>
      <c r="H532" s="56">
        <f t="shared" si="11"/>
        <v>1591801.3600000003</v>
      </c>
      <c r="I532" s="92"/>
    </row>
    <row r="533" spans="1:9" ht="12.75">
      <c r="A533" s="53">
        <v>42222</v>
      </c>
      <c r="B533" s="79" t="s">
        <v>1654</v>
      </c>
      <c r="C533" s="91"/>
      <c r="D533" s="97" t="s">
        <v>269</v>
      </c>
      <c r="E533" s="129"/>
      <c r="F533" s="127">
        <v>1200</v>
      </c>
      <c r="G533" s="125"/>
      <c r="H533" s="56">
        <f t="shared" si="11"/>
        <v>1593001.3600000003</v>
      </c>
      <c r="I533" s="92"/>
    </row>
    <row r="534" spans="1:9" ht="12.75">
      <c r="A534" s="53">
        <v>42222</v>
      </c>
      <c r="B534" s="79" t="s">
        <v>1654</v>
      </c>
      <c r="C534" s="91"/>
      <c r="D534" s="97" t="s">
        <v>269</v>
      </c>
      <c r="E534" s="129"/>
      <c r="F534" s="127">
        <v>1200</v>
      </c>
      <c r="G534" s="125"/>
      <c r="H534" s="56">
        <f t="shared" si="11"/>
        <v>1594201.3600000003</v>
      </c>
      <c r="I534" s="92"/>
    </row>
    <row r="535" spans="1:9" ht="12.75">
      <c r="A535" s="53">
        <v>42222</v>
      </c>
      <c r="B535" s="79" t="s">
        <v>1654</v>
      </c>
      <c r="C535" s="91"/>
      <c r="D535" s="97" t="s">
        <v>269</v>
      </c>
      <c r="E535" s="129"/>
      <c r="F535" s="127">
        <v>1200</v>
      </c>
      <c r="G535" s="125"/>
      <c r="H535" s="56">
        <f t="shared" si="11"/>
        <v>1595401.3600000003</v>
      </c>
      <c r="I535" s="92"/>
    </row>
    <row r="536" spans="1:9" ht="12.75">
      <c r="A536" s="53">
        <v>42223</v>
      </c>
      <c r="B536" s="79" t="s">
        <v>1654</v>
      </c>
      <c r="C536" s="91"/>
      <c r="D536" s="97" t="s">
        <v>269</v>
      </c>
      <c r="E536" s="129"/>
      <c r="F536" s="127">
        <v>1200</v>
      </c>
      <c r="G536" s="125"/>
      <c r="H536" s="56">
        <f t="shared" si="11"/>
        <v>1596601.3600000003</v>
      </c>
      <c r="I536" s="92"/>
    </row>
    <row r="537" spans="1:9" ht="12.75">
      <c r="A537" s="53">
        <v>42223</v>
      </c>
      <c r="B537" s="79" t="s">
        <v>1654</v>
      </c>
      <c r="C537" s="91"/>
      <c r="D537" s="97" t="s">
        <v>269</v>
      </c>
      <c r="E537" s="129"/>
      <c r="F537" s="127">
        <v>1200</v>
      </c>
      <c r="G537" s="125"/>
      <c r="H537" s="56">
        <f t="shared" si="11"/>
        <v>1597801.3600000003</v>
      </c>
      <c r="I537" s="92"/>
    </row>
    <row r="538" spans="1:9" ht="12.75">
      <c r="A538" s="53">
        <v>42223</v>
      </c>
      <c r="B538" s="79" t="s">
        <v>1654</v>
      </c>
      <c r="C538" s="91"/>
      <c r="D538" s="97" t="s">
        <v>269</v>
      </c>
      <c r="E538" s="129"/>
      <c r="F538" s="127">
        <v>1200</v>
      </c>
      <c r="G538" s="125"/>
      <c r="H538" s="56">
        <f t="shared" si="11"/>
        <v>1599001.3600000003</v>
      </c>
      <c r="I538" s="92"/>
    </row>
    <row r="539" spans="1:9" ht="12.75">
      <c r="A539" s="53">
        <v>42223</v>
      </c>
      <c r="B539" s="79" t="s">
        <v>1654</v>
      </c>
      <c r="C539" s="91"/>
      <c r="D539" s="97" t="s">
        <v>269</v>
      </c>
      <c r="E539" s="129"/>
      <c r="F539" s="127">
        <v>600</v>
      </c>
      <c r="G539" s="125"/>
      <c r="H539" s="56">
        <f t="shared" si="11"/>
        <v>1599601.3600000003</v>
      </c>
      <c r="I539" s="92"/>
    </row>
    <row r="540" spans="1:9" ht="12.75">
      <c r="A540" s="53">
        <v>42223</v>
      </c>
      <c r="B540" s="79" t="s">
        <v>1654</v>
      </c>
      <c r="C540" s="91"/>
      <c r="D540" s="97" t="s">
        <v>269</v>
      </c>
      <c r="E540" s="129"/>
      <c r="F540" s="127">
        <v>1200</v>
      </c>
      <c r="G540" s="125"/>
      <c r="H540" s="56">
        <f t="shared" si="11"/>
        <v>1600801.3600000003</v>
      </c>
      <c r="I540" s="92"/>
    </row>
    <row r="541" spans="1:9" ht="12.75">
      <c r="A541" s="53">
        <v>42223</v>
      </c>
      <c r="B541" s="79" t="s">
        <v>1654</v>
      </c>
      <c r="C541" s="91"/>
      <c r="D541" s="97" t="s">
        <v>269</v>
      </c>
      <c r="E541" s="129"/>
      <c r="F541" s="127">
        <v>1200</v>
      </c>
      <c r="G541" s="125"/>
      <c r="H541" s="56">
        <f t="shared" si="11"/>
        <v>1602001.3600000003</v>
      </c>
      <c r="I541" s="92"/>
    </row>
    <row r="542" spans="1:9" ht="12.75">
      <c r="A542" s="53">
        <v>42223</v>
      </c>
      <c r="B542" s="79" t="s">
        <v>1654</v>
      </c>
      <c r="C542" s="91"/>
      <c r="D542" s="97" t="s">
        <v>269</v>
      </c>
      <c r="E542" s="129"/>
      <c r="F542" s="127">
        <v>1200</v>
      </c>
      <c r="G542" s="125"/>
      <c r="H542" s="56">
        <f t="shared" si="11"/>
        <v>1603201.3600000003</v>
      </c>
      <c r="I542" s="92"/>
    </row>
    <row r="543" spans="1:9" ht="12.75">
      <c r="A543" s="53">
        <v>42223</v>
      </c>
      <c r="B543" s="79" t="s">
        <v>1654</v>
      </c>
      <c r="C543" s="91"/>
      <c r="D543" s="97" t="s">
        <v>269</v>
      </c>
      <c r="E543" s="129"/>
      <c r="F543" s="127">
        <v>1200</v>
      </c>
      <c r="G543" s="125"/>
      <c r="H543" s="56">
        <f t="shared" si="11"/>
        <v>1604401.3600000003</v>
      </c>
      <c r="I543" s="92"/>
    </row>
    <row r="544" spans="1:9" ht="12.75">
      <c r="A544" s="53">
        <v>42223</v>
      </c>
      <c r="B544" s="79" t="s">
        <v>1654</v>
      </c>
      <c r="C544" s="91"/>
      <c r="D544" s="97" t="s">
        <v>269</v>
      </c>
      <c r="E544" s="129"/>
      <c r="F544" s="127">
        <v>1200</v>
      </c>
      <c r="G544" s="125"/>
      <c r="H544" s="56">
        <f t="shared" si="11"/>
        <v>1605601.3600000003</v>
      </c>
      <c r="I544" s="92"/>
    </row>
    <row r="545" spans="1:9" ht="12.75">
      <c r="A545" s="53">
        <v>42223</v>
      </c>
      <c r="B545" s="79" t="s">
        <v>1654</v>
      </c>
      <c r="C545" s="91"/>
      <c r="D545" s="97" t="s">
        <v>269</v>
      </c>
      <c r="E545" s="129"/>
      <c r="F545" s="127">
        <v>600</v>
      </c>
      <c r="G545" s="125"/>
      <c r="H545" s="56">
        <f t="shared" si="11"/>
        <v>1606201.3600000003</v>
      </c>
      <c r="I545" s="92"/>
    </row>
    <row r="546" spans="1:9" ht="12.75">
      <c r="A546" s="53">
        <v>42223</v>
      </c>
      <c r="B546" s="79" t="s">
        <v>1654</v>
      </c>
      <c r="C546" s="91"/>
      <c r="D546" s="97" t="s">
        <v>269</v>
      </c>
      <c r="E546" s="129"/>
      <c r="F546" s="127">
        <v>1200</v>
      </c>
      <c r="G546" s="125"/>
      <c r="H546" s="56">
        <f t="shared" si="11"/>
        <v>1607401.3600000003</v>
      </c>
      <c r="I546" s="92"/>
    </row>
    <row r="547" spans="1:9" ht="12.75">
      <c r="A547" s="53">
        <v>42223</v>
      </c>
      <c r="B547" s="79" t="s">
        <v>1654</v>
      </c>
      <c r="C547" s="91"/>
      <c r="D547" s="97" t="s">
        <v>269</v>
      </c>
      <c r="E547" s="129"/>
      <c r="F547" s="127">
        <v>1200</v>
      </c>
      <c r="G547" s="125"/>
      <c r="H547" s="56">
        <f t="shared" si="11"/>
        <v>1608601.3600000003</v>
      </c>
      <c r="I547" s="92"/>
    </row>
    <row r="548" spans="1:9" ht="12.75">
      <c r="A548" s="53">
        <v>42223</v>
      </c>
      <c r="B548" s="79" t="s">
        <v>1654</v>
      </c>
      <c r="C548" s="91"/>
      <c r="D548" s="97" t="s">
        <v>269</v>
      </c>
      <c r="E548" s="129"/>
      <c r="F548" s="127">
        <v>300</v>
      </c>
      <c r="G548" s="125"/>
      <c r="H548" s="56">
        <f t="shared" si="11"/>
        <v>1608901.3600000003</v>
      </c>
      <c r="I548" s="92"/>
    </row>
    <row r="549" spans="1:9" ht="12.75">
      <c r="A549" s="53">
        <v>42223</v>
      </c>
      <c r="B549" s="79" t="s">
        <v>1654</v>
      </c>
      <c r="C549" s="91"/>
      <c r="D549" s="97" t="s">
        <v>269</v>
      </c>
      <c r="E549" s="129"/>
      <c r="F549" s="127">
        <v>1200</v>
      </c>
      <c r="G549" s="125"/>
      <c r="H549" s="56">
        <f t="shared" si="11"/>
        <v>1610101.3600000003</v>
      </c>
      <c r="I549" s="92"/>
    </row>
    <row r="550" spans="1:9" ht="12.75">
      <c r="A550" s="53">
        <v>42223</v>
      </c>
      <c r="B550" s="79" t="s">
        <v>1654</v>
      </c>
      <c r="C550" s="91"/>
      <c r="D550" s="97" t="s">
        <v>269</v>
      </c>
      <c r="E550" s="129"/>
      <c r="F550" s="127">
        <v>300</v>
      </c>
      <c r="G550" s="125"/>
      <c r="H550" s="56">
        <f aca="true" t="shared" si="12" ref="H550:H613">H549+F550-G550</f>
        <v>1610401.3600000003</v>
      </c>
      <c r="I550" s="92"/>
    </row>
    <row r="551" spans="1:9" ht="12.75">
      <c r="A551" s="53">
        <v>42223</v>
      </c>
      <c r="B551" s="79" t="s">
        <v>1654</v>
      </c>
      <c r="C551" s="91"/>
      <c r="D551" s="97" t="s">
        <v>269</v>
      </c>
      <c r="E551" s="129"/>
      <c r="F551" s="127">
        <v>1200</v>
      </c>
      <c r="G551" s="125"/>
      <c r="H551" s="56">
        <f t="shared" si="12"/>
        <v>1611601.3600000003</v>
      </c>
      <c r="I551" s="92"/>
    </row>
    <row r="552" spans="1:9" ht="12.75">
      <c r="A552" s="53">
        <v>42223</v>
      </c>
      <c r="B552" s="79" t="s">
        <v>1654</v>
      </c>
      <c r="C552" s="91"/>
      <c r="D552" s="97" t="s">
        <v>269</v>
      </c>
      <c r="E552" s="129"/>
      <c r="F552" s="127">
        <v>1200</v>
      </c>
      <c r="G552" s="125"/>
      <c r="H552" s="56">
        <f t="shared" si="12"/>
        <v>1612801.3600000003</v>
      </c>
      <c r="I552" s="92"/>
    </row>
    <row r="553" spans="1:9" ht="12.75">
      <c r="A553" s="53">
        <v>42223</v>
      </c>
      <c r="B553" s="79" t="s">
        <v>1654</v>
      </c>
      <c r="C553" s="91"/>
      <c r="D553" s="97" t="s">
        <v>269</v>
      </c>
      <c r="E553" s="129"/>
      <c r="F553" s="127">
        <v>1200</v>
      </c>
      <c r="G553" s="125"/>
      <c r="H553" s="56">
        <f t="shared" si="12"/>
        <v>1614001.3600000003</v>
      </c>
      <c r="I553" s="92"/>
    </row>
    <row r="554" spans="1:9" ht="12.75">
      <c r="A554" s="53">
        <v>42223</v>
      </c>
      <c r="B554" s="79" t="s">
        <v>1654</v>
      </c>
      <c r="C554" s="91"/>
      <c r="D554" s="97" t="s">
        <v>269</v>
      </c>
      <c r="E554" s="129"/>
      <c r="F554" s="127">
        <v>1200</v>
      </c>
      <c r="G554" s="125"/>
      <c r="H554" s="56">
        <f t="shared" si="12"/>
        <v>1615201.3600000003</v>
      </c>
      <c r="I554" s="92"/>
    </row>
    <row r="555" spans="1:9" ht="12.75">
      <c r="A555" s="53">
        <v>42223</v>
      </c>
      <c r="B555" s="79" t="s">
        <v>1654</v>
      </c>
      <c r="C555" s="91"/>
      <c r="D555" s="97" t="s">
        <v>269</v>
      </c>
      <c r="E555" s="129"/>
      <c r="F555" s="127">
        <v>600</v>
      </c>
      <c r="G555" s="125"/>
      <c r="H555" s="56">
        <f t="shared" si="12"/>
        <v>1615801.3600000003</v>
      </c>
      <c r="I555" s="92"/>
    </row>
    <row r="556" spans="1:9" ht="12.75">
      <c r="A556" s="53">
        <v>42223</v>
      </c>
      <c r="B556" s="79" t="s">
        <v>1654</v>
      </c>
      <c r="C556" s="91"/>
      <c r="D556" s="97" t="s">
        <v>269</v>
      </c>
      <c r="E556" s="129"/>
      <c r="F556" s="127">
        <v>1200</v>
      </c>
      <c r="G556" s="125"/>
      <c r="H556" s="56">
        <f t="shared" si="12"/>
        <v>1617001.3600000003</v>
      </c>
      <c r="I556" s="92"/>
    </row>
    <row r="557" spans="1:9" ht="12.75">
      <c r="A557" s="53">
        <v>42223</v>
      </c>
      <c r="B557" s="79" t="s">
        <v>1654</v>
      </c>
      <c r="C557" s="91"/>
      <c r="D557" s="97" t="s">
        <v>269</v>
      </c>
      <c r="E557" s="129"/>
      <c r="F557" s="127">
        <v>1200</v>
      </c>
      <c r="G557" s="125"/>
      <c r="H557" s="56">
        <f t="shared" si="12"/>
        <v>1618201.3600000003</v>
      </c>
      <c r="I557" s="92"/>
    </row>
    <row r="558" spans="1:9" ht="12.75">
      <c r="A558" s="53">
        <v>42223</v>
      </c>
      <c r="B558" s="79" t="s">
        <v>1654</v>
      </c>
      <c r="C558" s="91"/>
      <c r="D558" s="97" t="s">
        <v>269</v>
      </c>
      <c r="E558" s="129"/>
      <c r="F558" s="127">
        <v>600</v>
      </c>
      <c r="G558" s="125"/>
      <c r="H558" s="56">
        <f t="shared" si="12"/>
        <v>1618801.3600000003</v>
      </c>
      <c r="I558" s="92"/>
    </row>
    <row r="559" spans="1:9" ht="12.75">
      <c r="A559" s="53">
        <v>42223</v>
      </c>
      <c r="B559" s="79" t="s">
        <v>1654</v>
      </c>
      <c r="C559" s="91"/>
      <c r="D559" s="97" t="s">
        <v>269</v>
      </c>
      <c r="E559" s="129"/>
      <c r="F559" s="127">
        <v>1200</v>
      </c>
      <c r="G559" s="125"/>
      <c r="H559" s="56">
        <f t="shared" si="12"/>
        <v>1620001.3600000003</v>
      </c>
      <c r="I559" s="92"/>
    </row>
    <row r="560" spans="1:9" ht="12.75">
      <c r="A560" s="53">
        <v>42223</v>
      </c>
      <c r="B560" s="79" t="s">
        <v>1654</v>
      </c>
      <c r="C560" s="91"/>
      <c r="D560" s="97" t="s">
        <v>269</v>
      </c>
      <c r="E560" s="129"/>
      <c r="F560" s="127">
        <v>1200</v>
      </c>
      <c r="G560" s="125"/>
      <c r="H560" s="56">
        <f t="shared" si="12"/>
        <v>1621201.3600000003</v>
      </c>
      <c r="I560" s="92"/>
    </row>
    <row r="561" spans="1:9" ht="12.75">
      <c r="A561" s="53">
        <v>42223</v>
      </c>
      <c r="B561" s="79" t="s">
        <v>1654</v>
      </c>
      <c r="C561" s="91"/>
      <c r="D561" s="97" t="s">
        <v>269</v>
      </c>
      <c r="E561" s="129"/>
      <c r="F561" s="127">
        <v>1200</v>
      </c>
      <c r="G561" s="125"/>
      <c r="H561" s="56">
        <f t="shared" si="12"/>
        <v>1622401.3600000003</v>
      </c>
      <c r="I561" s="92"/>
    </row>
    <row r="562" spans="1:9" ht="12.75">
      <c r="A562" s="53">
        <v>42223</v>
      </c>
      <c r="B562" s="79" t="s">
        <v>1654</v>
      </c>
      <c r="C562" s="91"/>
      <c r="D562" s="97" t="s">
        <v>269</v>
      </c>
      <c r="E562" s="129"/>
      <c r="F562" s="127">
        <v>1200</v>
      </c>
      <c r="G562" s="125"/>
      <c r="H562" s="56">
        <f t="shared" si="12"/>
        <v>1623601.3600000003</v>
      </c>
      <c r="I562" s="92"/>
    </row>
    <row r="563" spans="1:9" ht="12.75">
      <c r="A563" s="53">
        <v>42223</v>
      </c>
      <c r="B563" s="79" t="s">
        <v>1654</v>
      </c>
      <c r="C563" s="91"/>
      <c r="D563" s="97" t="s">
        <v>269</v>
      </c>
      <c r="E563" s="129"/>
      <c r="F563" s="127">
        <v>1200</v>
      </c>
      <c r="G563" s="125"/>
      <c r="H563" s="56">
        <f t="shared" si="12"/>
        <v>1624801.3600000003</v>
      </c>
      <c r="I563" s="92"/>
    </row>
    <row r="564" spans="1:9" ht="12.75">
      <c r="A564" s="53">
        <v>42223</v>
      </c>
      <c r="B564" s="79" t="s">
        <v>1654</v>
      </c>
      <c r="C564" s="91"/>
      <c r="D564" s="97" t="s">
        <v>269</v>
      </c>
      <c r="E564" s="129"/>
      <c r="F564" s="127">
        <v>600</v>
      </c>
      <c r="G564" s="125"/>
      <c r="H564" s="56">
        <f t="shared" si="12"/>
        <v>1625401.3600000003</v>
      </c>
      <c r="I564" s="92"/>
    </row>
    <row r="565" spans="1:9" ht="12.75">
      <c r="A565" s="53">
        <v>42223</v>
      </c>
      <c r="B565" s="79" t="s">
        <v>1654</v>
      </c>
      <c r="C565" s="91"/>
      <c r="D565" s="97" t="s">
        <v>269</v>
      </c>
      <c r="E565" s="129"/>
      <c r="F565" s="127">
        <v>1200</v>
      </c>
      <c r="G565" s="125"/>
      <c r="H565" s="56">
        <f t="shared" si="12"/>
        <v>1626601.3600000003</v>
      </c>
      <c r="I565" s="92"/>
    </row>
    <row r="566" spans="1:9" ht="12.75">
      <c r="A566" s="53">
        <v>42223</v>
      </c>
      <c r="B566" s="79" t="s">
        <v>1654</v>
      </c>
      <c r="C566" s="91"/>
      <c r="D566" s="97" t="s">
        <v>269</v>
      </c>
      <c r="E566" s="129"/>
      <c r="F566" s="127">
        <v>1100</v>
      </c>
      <c r="G566" s="125"/>
      <c r="H566" s="56">
        <f t="shared" si="12"/>
        <v>1627701.3600000003</v>
      </c>
      <c r="I566" s="92"/>
    </row>
    <row r="567" spans="1:9" ht="12.75">
      <c r="A567" s="53">
        <v>42223</v>
      </c>
      <c r="B567" s="79" t="s">
        <v>1654</v>
      </c>
      <c r="C567" s="91"/>
      <c r="D567" s="97" t="s">
        <v>269</v>
      </c>
      <c r="E567" s="129"/>
      <c r="F567" s="127">
        <v>1200</v>
      </c>
      <c r="G567" s="125"/>
      <c r="H567" s="56">
        <f t="shared" si="12"/>
        <v>1628901.3600000003</v>
      </c>
      <c r="I567" s="92"/>
    </row>
    <row r="568" spans="1:9" ht="12.75">
      <c r="A568" s="53">
        <v>42223</v>
      </c>
      <c r="B568" s="79" t="s">
        <v>1654</v>
      </c>
      <c r="C568" s="91"/>
      <c r="D568" s="97" t="s">
        <v>269</v>
      </c>
      <c r="E568" s="129"/>
      <c r="F568" s="127">
        <v>1200</v>
      </c>
      <c r="G568" s="125"/>
      <c r="H568" s="56">
        <f t="shared" si="12"/>
        <v>1630101.3600000003</v>
      </c>
      <c r="I568" s="92"/>
    </row>
    <row r="569" spans="1:9" ht="12.75">
      <c r="A569" s="53">
        <v>42223</v>
      </c>
      <c r="B569" s="79" t="s">
        <v>1654</v>
      </c>
      <c r="C569" s="91"/>
      <c r="D569" s="97" t="s">
        <v>269</v>
      </c>
      <c r="E569" s="129"/>
      <c r="F569" s="127">
        <v>1200</v>
      </c>
      <c r="G569" s="125"/>
      <c r="H569" s="56">
        <f t="shared" si="12"/>
        <v>1631301.3600000003</v>
      </c>
      <c r="I569" s="92"/>
    </row>
    <row r="570" spans="1:9" ht="12.75">
      <c r="A570" s="53">
        <v>42223</v>
      </c>
      <c r="B570" s="79" t="s">
        <v>1654</v>
      </c>
      <c r="C570" s="91"/>
      <c r="D570" s="97" t="s">
        <v>269</v>
      </c>
      <c r="E570" s="129"/>
      <c r="F570" s="127">
        <v>1200</v>
      </c>
      <c r="G570" s="125"/>
      <c r="H570" s="56">
        <f t="shared" si="12"/>
        <v>1632501.3600000003</v>
      </c>
      <c r="I570" s="92"/>
    </row>
    <row r="571" spans="1:9" ht="12.75">
      <c r="A571" s="53">
        <v>42223</v>
      </c>
      <c r="B571" s="79" t="s">
        <v>1654</v>
      </c>
      <c r="C571" s="91"/>
      <c r="D571" s="97" t="s">
        <v>269</v>
      </c>
      <c r="E571" s="129"/>
      <c r="F571" s="127">
        <v>1200</v>
      </c>
      <c r="G571" s="125"/>
      <c r="H571" s="56">
        <f t="shared" si="12"/>
        <v>1633701.3600000003</v>
      </c>
      <c r="I571" s="92"/>
    </row>
    <row r="572" spans="1:9" ht="12.75">
      <c r="A572" s="53">
        <v>42223</v>
      </c>
      <c r="B572" s="79" t="s">
        <v>1654</v>
      </c>
      <c r="C572" s="91"/>
      <c r="D572" s="97" t="s">
        <v>269</v>
      </c>
      <c r="E572" s="129"/>
      <c r="F572" s="127">
        <v>300</v>
      </c>
      <c r="G572" s="125"/>
      <c r="H572" s="56">
        <f t="shared" si="12"/>
        <v>1634001.3600000003</v>
      </c>
      <c r="I572" s="92"/>
    </row>
    <row r="573" spans="1:9" ht="12.75">
      <c r="A573" s="53">
        <v>42223</v>
      </c>
      <c r="B573" s="79" t="s">
        <v>1654</v>
      </c>
      <c r="C573" s="91"/>
      <c r="D573" s="97" t="s">
        <v>269</v>
      </c>
      <c r="E573" s="129"/>
      <c r="F573" s="127">
        <v>1200</v>
      </c>
      <c r="G573" s="125"/>
      <c r="H573" s="56">
        <f t="shared" si="12"/>
        <v>1635201.3600000003</v>
      </c>
      <c r="I573" s="92"/>
    </row>
    <row r="574" spans="1:9" ht="12.75">
      <c r="A574" s="53">
        <v>42223</v>
      </c>
      <c r="B574" s="79" t="s">
        <v>1654</v>
      </c>
      <c r="C574" s="91"/>
      <c r="D574" s="97" t="s">
        <v>269</v>
      </c>
      <c r="E574" s="129"/>
      <c r="F574" s="127">
        <v>1200</v>
      </c>
      <c r="G574" s="125"/>
      <c r="H574" s="56">
        <f t="shared" si="12"/>
        <v>1636401.3600000003</v>
      </c>
      <c r="I574" s="92"/>
    </row>
    <row r="575" spans="1:9" ht="12.75">
      <c r="A575" s="53">
        <v>42223</v>
      </c>
      <c r="B575" s="79" t="s">
        <v>1654</v>
      </c>
      <c r="C575" s="91"/>
      <c r="D575" s="97" t="s">
        <v>269</v>
      </c>
      <c r="E575" s="129"/>
      <c r="F575" s="127">
        <v>1200</v>
      </c>
      <c r="G575" s="125"/>
      <c r="H575" s="56">
        <f t="shared" si="12"/>
        <v>1637601.3600000003</v>
      </c>
      <c r="I575" s="92"/>
    </row>
    <row r="576" spans="1:9" ht="12.75">
      <c r="A576" s="53">
        <v>42223</v>
      </c>
      <c r="B576" s="79" t="s">
        <v>1654</v>
      </c>
      <c r="C576" s="91"/>
      <c r="D576" s="97" t="s">
        <v>269</v>
      </c>
      <c r="E576" s="129"/>
      <c r="F576" s="127">
        <v>1200</v>
      </c>
      <c r="G576" s="125"/>
      <c r="H576" s="56">
        <f t="shared" si="12"/>
        <v>1638801.3600000003</v>
      </c>
      <c r="I576" s="92"/>
    </row>
    <row r="577" spans="1:9" ht="12.75">
      <c r="A577" s="53">
        <v>42223</v>
      </c>
      <c r="B577" s="79" t="s">
        <v>1654</v>
      </c>
      <c r="C577" s="91"/>
      <c r="D577" s="97" t="s">
        <v>269</v>
      </c>
      <c r="E577" s="129"/>
      <c r="F577" s="127">
        <v>1200</v>
      </c>
      <c r="G577" s="125"/>
      <c r="H577" s="56">
        <f t="shared" si="12"/>
        <v>1640001.3600000003</v>
      </c>
      <c r="I577" s="92"/>
    </row>
    <row r="578" spans="1:9" ht="12.75">
      <c r="A578" s="53">
        <v>42223</v>
      </c>
      <c r="B578" s="79" t="s">
        <v>1654</v>
      </c>
      <c r="C578" s="91"/>
      <c r="D578" s="97" t="s">
        <v>269</v>
      </c>
      <c r="E578" s="129"/>
      <c r="F578" s="127">
        <v>1200</v>
      </c>
      <c r="G578" s="125"/>
      <c r="H578" s="56">
        <f t="shared" si="12"/>
        <v>1641201.3600000003</v>
      </c>
      <c r="I578" s="92"/>
    </row>
    <row r="579" spans="1:9" ht="12.75">
      <c r="A579" s="53">
        <v>42223</v>
      </c>
      <c r="B579" s="79" t="s">
        <v>1654</v>
      </c>
      <c r="C579" s="91"/>
      <c r="D579" s="97" t="s">
        <v>269</v>
      </c>
      <c r="E579" s="129"/>
      <c r="F579" s="127">
        <v>1200</v>
      </c>
      <c r="G579" s="125"/>
      <c r="H579" s="56">
        <f t="shared" si="12"/>
        <v>1642401.3600000003</v>
      </c>
      <c r="I579" s="92"/>
    </row>
    <row r="580" spans="1:9" ht="12.75">
      <c r="A580" s="53">
        <v>42223</v>
      </c>
      <c r="B580" s="79" t="s">
        <v>1654</v>
      </c>
      <c r="C580" s="91"/>
      <c r="D580" s="97" t="s">
        <v>269</v>
      </c>
      <c r="E580" s="129"/>
      <c r="F580" s="127">
        <v>1200</v>
      </c>
      <c r="G580" s="125"/>
      <c r="H580" s="56">
        <f t="shared" si="12"/>
        <v>1643601.3600000003</v>
      </c>
      <c r="I580" s="92"/>
    </row>
    <row r="581" spans="1:9" ht="12.75">
      <c r="A581" s="53">
        <v>42223</v>
      </c>
      <c r="B581" s="79" t="s">
        <v>1654</v>
      </c>
      <c r="C581" s="91"/>
      <c r="D581" s="97" t="s">
        <v>269</v>
      </c>
      <c r="E581" s="129"/>
      <c r="F581" s="127">
        <v>1200</v>
      </c>
      <c r="G581" s="125"/>
      <c r="H581" s="56">
        <f t="shared" si="12"/>
        <v>1644801.3600000003</v>
      </c>
      <c r="I581" s="92"/>
    </row>
    <row r="582" spans="1:9" ht="12.75">
      <c r="A582" s="53">
        <v>42223</v>
      </c>
      <c r="B582" s="79" t="s">
        <v>1654</v>
      </c>
      <c r="C582" s="91"/>
      <c r="D582" s="97" t="s">
        <v>269</v>
      </c>
      <c r="E582" s="129"/>
      <c r="F582" s="127">
        <v>1200</v>
      </c>
      <c r="G582" s="125"/>
      <c r="H582" s="56">
        <f t="shared" si="12"/>
        <v>1646001.3600000003</v>
      </c>
      <c r="I582" s="92"/>
    </row>
    <row r="583" spans="1:9" ht="12.75">
      <c r="A583" s="53">
        <v>42223</v>
      </c>
      <c r="B583" s="79" t="s">
        <v>1654</v>
      </c>
      <c r="C583" s="91"/>
      <c r="D583" s="97" t="s">
        <v>269</v>
      </c>
      <c r="E583" s="129"/>
      <c r="F583" s="127">
        <v>1200</v>
      </c>
      <c r="G583" s="125"/>
      <c r="H583" s="56">
        <f t="shared" si="12"/>
        <v>1647201.3600000003</v>
      </c>
      <c r="I583" s="92"/>
    </row>
    <row r="584" spans="1:9" ht="12.75">
      <c r="A584" s="53">
        <v>42223</v>
      </c>
      <c r="B584" s="79" t="s">
        <v>1654</v>
      </c>
      <c r="C584" s="91"/>
      <c r="D584" s="97" t="s">
        <v>269</v>
      </c>
      <c r="E584" s="129"/>
      <c r="F584" s="127">
        <v>1200</v>
      </c>
      <c r="G584" s="125"/>
      <c r="H584" s="56">
        <f t="shared" si="12"/>
        <v>1648401.3600000003</v>
      </c>
      <c r="I584" s="92"/>
    </row>
    <row r="585" spans="1:9" ht="12.75">
      <c r="A585" s="53">
        <v>42223</v>
      </c>
      <c r="B585" s="79" t="s">
        <v>1654</v>
      </c>
      <c r="C585" s="91"/>
      <c r="D585" s="97" t="s">
        <v>269</v>
      </c>
      <c r="E585" s="129"/>
      <c r="F585" s="127">
        <v>600</v>
      </c>
      <c r="G585" s="125"/>
      <c r="H585" s="56">
        <f t="shared" si="12"/>
        <v>1649001.3600000003</v>
      </c>
      <c r="I585" s="92"/>
    </row>
    <row r="586" spans="1:9" ht="12.75">
      <c r="A586" s="53">
        <v>42223</v>
      </c>
      <c r="B586" s="79" t="s">
        <v>1654</v>
      </c>
      <c r="C586" s="91"/>
      <c r="D586" s="97" t="s">
        <v>269</v>
      </c>
      <c r="E586" s="129"/>
      <c r="F586" s="127">
        <v>1200</v>
      </c>
      <c r="G586" s="125"/>
      <c r="H586" s="56">
        <f t="shared" si="12"/>
        <v>1650201.3600000003</v>
      </c>
      <c r="I586" s="92"/>
    </row>
    <row r="587" spans="1:9" ht="12.75">
      <c r="A587" s="53">
        <v>42223</v>
      </c>
      <c r="B587" s="79" t="s">
        <v>1654</v>
      </c>
      <c r="C587" s="91"/>
      <c r="D587" s="97" t="s">
        <v>269</v>
      </c>
      <c r="E587" s="129"/>
      <c r="F587" s="127">
        <v>1200</v>
      </c>
      <c r="G587" s="125"/>
      <c r="H587" s="56">
        <f t="shared" si="12"/>
        <v>1651401.3600000003</v>
      </c>
      <c r="I587" s="92"/>
    </row>
    <row r="588" spans="1:9" ht="12.75">
      <c r="A588" s="53">
        <v>42223</v>
      </c>
      <c r="B588" s="79" t="s">
        <v>1654</v>
      </c>
      <c r="C588" s="91"/>
      <c r="D588" s="97" t="s">
        <v>269</v>
      </c>
      <c r="E588" s="129"/>
      <c r="F588" s="127">
        <v>1200</v>
      </c>
      <c r="G588" s="125"/>
      <c r="H588" s="56">
        <f t="shared" si="12"/>
        <v>1652601.3600000003</v>
      </c>
      <c r="I588" s="92"/>
    </row>
    <row r="589" spans="1:9" ht="12.75">
      <c r="A589" s="53">
        <v>42223</v>
      </c>
      <c r="B589" s="79" t="s">
        <v>1654</v>
      </c>
      <c r="C589" s="91"/>
      <c r="D589" s="97" t="s">
        <v>269</v>
      </c>
      <c r="E589" s="129"/>
      <c r="F589" s="127">
        <v>1200</v>
      </c>
      <c r="G589" s="125"/>
      <c r="H589" s="56">
        <f t="shared" si="12"/>
        <v>1653801.3600000003</v>
      </c>
      <c r="I589" s="92"/>
    </row>
    <row r="590" spans="1:9" ht="12.75">
      <c r="A590" s="53">
        <v>42223</v>
      </c>
      <c r="B590" s="79" t="s">
        <v>1654</v>
      </c>
      <c r="C590" s="91"/>
      <c r="D590" s="97" t="s">
        <v>269</v>
      </c>
      <c r="E590" s="129"/>
      <c r="F590" s="127">
        <v>1200</v>
      </c>
      <c r="G590" s="125"/>
      <c r="H590" s="56">
        <f t="shared" si="12"/>
        <v>1655001.3600000003</v>
      </c>
      <c r="I590" s="92"/>
    </row>
    <row r="591" spans="1:9" ht="12.75">
      <c r="A591" s="53">
        <v>42223</v>
      </c>
      <c r="B591" s="79" t="s">
        <v>1654</v>
      </c>
      <c r="C591" s="91"/>
      <c r="D591" s="97" t="s">
        <v>269</v>
      </c>
      <c r="E591" s="129"/>
      <c r="F591" s="127">
        <v>1200</v>
      </c>
      <c r="G591" s="125"/>
      <c r="H591" s="56">
        <f t="shared" si="12"/>
        <v>1656201.3600000003</v>
      </c>
      <c r="I591" s="92"/>
    </row>
    <row r="592" spans="1:9" ht="12.75">
      <c r="A592" s="53">
        <v>42223</v>
      </c>
      <c r="B592" s="79" t="s">
        <v>1654</v>
      </c>
      <c r="C592" s="91"/>
      <c r="D592" s="97" t="s">
        <v>269</v>
      </c>
      <c r="E592" s="129"/>
      <c r="F592" s="127">
        <v>1200</v>
      </c>
      <c r="G592" s="125"/>
      <c r="H592" s="56">
        <f t="shared" si="12"/>
        <v>1657401.3600000003</v>
      </c>
      <c r="I592" s="92"/>
    </row>
    <row r="593" spans="1:9" ht="12.75">
      <c r="A593" s="53">
        <v>42223</v>
      </c>
      <c r="B593" s="79" t="s">
        <v>1654</v>
      </c>
      <c r="C593" s="91"/>
      <c r="D593" s="97" t="s">
        <v>269</v>
      </c>
      <c r="E593" s="129"/>
      <c r="F593" s="127">
        <v>1200</v>
      </c>
      <c r="G593" s="125"/>
      <c r="H593" s="56">
        <f t="shared" si="12"/>
        <v>1658601.3600000003</v>
      </c>
      <c r="I593" s="92"/>
    </row>
    <row r="594" spans="1:9" ht="12.75">
      <c r="A594" s="53">
        <v>42223</v>
      </c>
      <c r="B594" s="79" t="s">
        <v>1654</v>
      </c>
      <c r="C594" s="91"/>
      <c r="D594" s="97" t="s">
        <v>269</v>
      </c>
      <c r="E594" s="129"/>
      <c r="F594" s="127">
        <v>1200</v>
      </c>
      <c r="G594" s="125"/>
      <c r="H594" s="56">
        <f t="shared" si="12"/>
        <v>1659801.3600000003</v>
      </c>
      <c r="I594" s="92"/>
    </row>
    <row r="595" spans="1:9" ht="12.75">
      <c r="A595" s="53">
        <v>42223</v>
      </c>
      <c r="B595" s="79" t="s">
        <v>1654</v>
      </c>
      <c r="C595" s="91"/>
      <c r="D595" s="97" t="s">
        <v>269</v>
      </c>
      <c r="E595" s="129"/>
      <c r="F595" s="127">
        <v>300</v>
      </c>
      <c r="G595" s="125"/>
      <c r="H595" s="56">
        <f t="shared" si="12"/>
        <v>1660101.3600000003</v>
      </c>
      <c r="I595" s="92"/>
    </row>
    <row r="596" spans="1:9" ht="12.75">
      <c r="A596" s="53">
        <v>42223</v>
      </c>
      <c r="B596" s="79" t="s">
        <v>1654</v>
      </c>
      <c r="C596" s="91"/>
      <c r="D596" s="97" t="s">
        <v>269</v>
      </c>
      <c r="E596" s="129"/>
      <c r="F596" s="127">
        <v>1200</v>
      </c>
      <c r="G596" s="125"/>
      <c r="H596" s="56">
        <f t="shared" si="12"/>
        <v>1661301.3600000003</v>
      </c>
      <c r="I596" s="92"/>
    </row>
    <row r="597" spans="1:9" ht="12.75">
      <c r="A597" s="53">
        <v>42223</v>
      </c>
      <c r="B597" s="79" t="s">
        <v>1654</v>
      </c>
      <c r="C597" s="91"/>
      <c r="D597" s="97" t="s">
        <v>269</v>
      </c>
      <c r="E597" s="129"/>
      <c r="F597" s="127">
        <v>1200</v>
      </c>
      <c r="G597" s="125"/>
      <c r="H597" s="56">
        <f t="shared" si="12"/>
        <v>1662501.3600000003</v>
      </c>
      <c r="I597" s="92"/>
    </row>
    <row r="598" spans="1:9" ht="12.75">
      <c r="A598" s="53">
        <v>42223</v>
      </c>
      <c r="B598" s="79" t="s">
        <v>1654</v>
      </c>
      <c r="C598" s="91"/>
      <c r="D598" s="97" t="s">
        <v>269</v>
      </c>
      <c r="E598" s="129"/>
      <c r="F598" s="127">
        <v>1200</v>
      </c>
      <c r="G598" s="125"/>
      <c r="H598" s="56">
        <f t="shared" si="12"/>
        <v>1663701.3600000003</v>
      </c>
      <c r="I598" s="92"/>
    </row>
    <row r="599" spans="1:9" ht="12.75">
      <c r="A599" s="53">
        <v>42223</v>
      </c>
      <c r="B599" s="79" t="s">
        <v>1654</v>
      </c>
      <c r="C599" s="91"/>
      <c r="D599" s="97" t="s">
        <v>269</v>
      </c>
      <c r="E599" s="129"/>
      <c r="F599" s="127">
        <v>1200</v>
      </c>
      <c r="G599" s="125"/>
      <c r="H599" s="56">
        <f t="shared" si="12"/>
        <v>1664901.3600000003</v>
      </c>
      <c r="I599" s="92"/>
    </row>
    <row r="600" spans="1:9" ht="12.75">
      <c r="A600" s="53">
        <v>42223</v>
      </c>
      <c r="B600" s="79" t="s">
        <v>1654</v>
      </c>
      <c r="C600" s="91"/>
      <c r="D600" s="97" t="s">
        <v>269</v>
      </c>
      <c r="E600" s="129"/>
      <c r="F600" s="127">
        <v>1200</v>
      </c>
      <c r="G600" s="125"/>
      <c r="H600" s="56">
        <f t="shared" si="12"/>
        <v>1666101.3600000003</v>
      </c>
      <c r="I600" s="92"/>
    </row>
    <row r="601" spans="1:9" ht="12.75">
      <c r="A601" s="53">
        <v>42223</v>
      </c>
      <c r="B601" s="79" t="s">
        <v>1654</v>
      </c>
      <c r="C601" s="91"/>
      <c r="D601" s="97" t="s">
        <v>269</v>
      </c>
      <c r="E601" s="129"/>
      <c r="F601" s="127">
        <v>1200</v>
      </c>
      <c r="G601" s="125"/>
      <c r="H601" s="56">
        <f t="shared" si="12"/>
        <v>1667301.3600000003</v>
      </c>
      <c r="I601" s="92"/>
    </row>
    <row r="602" spans="1:9" ht="12.75">
      <c r="A602" s="53">
        <v>42223</v>
      </c>
      <c r="B602" s="79" t="s">
        <v>1654</v>
      </c>
      <c r="C602" s="91"/>
      <c r="D602" s="97" t="s">
        <v>269</v>
      </c>
      <c r="E602" s="129"/>
      <c r="F602" s="127">
        <v>1200</v>
      </c>
      <c r="G602" s="125"/>
      <c r="H602" s="56">
        <f t="shared" si="12"/>
        <v>1668501.3600000003</v>
      </c>
      <c r="I602" s="92"/>
    </row>
    <row r="603" spans="1:9" ht="12.75">
      <c r="A603" s="53">
        <v>42223</v>
      </c>
      <c r="B603" s="79" t="s">
        <v>1654</v>
      </c>
      <c r="C603" s="91"/>
      <c r="D603" s="97" t="s">
        <v>269</v>
      </c>
      <c r="E603" s="129"/>
      <c r="F603" s="127">
        <v>1200</v>
      </c>
      <c r="G603" s="125"/>
      <c r="H603" s="56">
        <f t="shared" si="12"/>
        <v>1669701.3600000003</v>
      </c>
      <c r="I603" s="92"/>
    </row>
    <row r="604" spans="1:9" ht="12.75">
      <c r="A604" s="53">
        <v>42223</v>
      </c>
      <c r="B604" s="79" t="s">
        <v>1654</v>
      </c>
      <c r="C604" s="91"/>
      <c r="D604" s="97" t="s">
        <v>269</v>
      </c>
      <c r="E604" s="129"/>
      <c r="F604" s="127">
        <v>1200</v>
      </c>
      <c r="G604" s="125"/>
      <c r="H604" s="56">
        <f t="shared" si="12"/>
        <v>1670901.3600000003</v>
      </c>
      <c r="I604" s="92"/>
    </row>
    <row r="605" spans="1:9" ht="12.75">
      <c r="A605" s="53">
        <v>42223</v>
      </c>
      <c r="B605" s="79" t="s">
        <v>1654</v>
      </c>
      <c r="C605" s="91"/>
      <c r="D605" s="97" t="s">
        <v>269</v>
      </c>
      <c r="E605" s="129"/>
      <c r="F605" s="127">
        <v>1200</v>
      </c>
      <c r="G605" s="125"/>
      <c r="H605" s="56">
        <f t="shared" si="12"/>
        <v>1672101.3600000003</v>
      </c>
      <c r="I605" s="92"/>
    </row>
    <row r="606" spans="1:9" ht="12.75">
      <c r="A606" s="53">
        <v>42223</v>
      </c>
      <c r="B606" s="79" t="s">
        <v>1654</v>
      </c>
      <c r="C606" s="91"/>
      <c r="D606" s="97" t="s">
        <v>269</v>
      </c>
      <c r="E606" s="129"/>
      <c r="F606" s="127">
        <v>1200</v>
      </c>
      <c r="G606" s="125"/>
      <c r="H606" s="56">
        <f t="shared" si="12"/>
        <v>1673301.3600000003</v>
      </c>
      <c r="I606" s="92"/>
    </row>
    <row r="607" spans="1:9" ht="12.75">
      <c r="A607" s="53">
        <v>42223</v>
      </c>
      <c r="B607" s="79" t="s">
        <v>1654</v>
      </c>
      <c r="C607" s="91"/>
      <c r="D607" s="97" t="s">
        <v>269</v>
      </c>
      <c r="E607" s="129"/>
      <c r="F607" s="127">
        <v>1200</v>
      </c>
      <c r="G607" s="125"/>
      <c r="H607" s="56">
        <f t="shared" si="12"/>
        <v>1674501.3600000003</v>
      </c>
      <c r="I607" s="92"/>
    </row>
    <row r="608" spans="1:9" ht="12.75">
      <c r="A608" s="53">
        <v>42223</v>
      </c>
      <c r="B608" s="79" t="s">
        <v>1654</v>
      </c>
      <c r="C608" s="91"/>
      <c r="D608" s="97" t="s">
        <v>269</v>
      </c>
      <c r="E608" s="129"/>
      <c r="F608" s="127">
        <v>600</v>
      </c>
      <c r="G608" s="125"/>
      <c r="H608" s="56">
        <f t="shared" si="12"/>
        <v>1675101.3600000003</v>
      </c>
      <c r="I608" s="92"/>
    </row>
    <row r="609" spans="1:9" ht="12.75">
      <c r="A609" s="53">
        <v>42223</v>
      </c>
      <c r="B609" s="79" t="s">
        <v>1654</v>
      </c>
      <c r="C609" s="91"/>
      <c r="D609" s="97" t="s">
        <v>269</v>
      </c>
      <c r="E609" s="129"/>
      <c r="F609" s="127">
        <v>1200</v>
      </c>
      <c r="G609" s="125"/>
      <c r="H609" s="56">
        <f t="shared" si="12"/>
        <v>1676301.3600000003</v>
      </c>
      <c r="I609" s="92"/>
    </row>
    <row r="610" spans="1:9" ht="12.75">
      <c r="A610" s="53">
        <v>42223</v>
      </c>
      <c r="B610" s="79" t="s">
        <v>1654</v>
      </c>
      <c r="C610" s="91"/>
      <c r="D610" s="97" t="s">
        <v>269</v>
      </c>
      <c r="E610" s="129"/>
      <c r="F610" s="127">
        <v>1200</v>
      </c>
      <c r="G610" s="125"/>
      <c r="H610" s="56">
        <f t="shared" si="12"/>
        <v>1677501.3600000003</v>
      </c>
      <c r="I610" s="92"/>
    </row>
    <row r="611" spans="1:9" ht="12.75">
      <c r="A611" s="53">
        <v>42223</v>
      </c>
      <c r="B611" s="79" t="s">
        <v>1654</v>
      </c>
      <c r="C611" s="91"/>
      <c r="D611" s="97" t="s">
        <v>269</v>
      </c>
      <c r="E611" s="129"/>
      <c r="F611" s="127">
        <v>1200</v>
      </c>
      <c r="G611" s="125"/>
      <c r="H611" s="56">
        <f t="shared" si="12"/>
        <v>1678701.3600000003</v>
      </c>
      <c r="I611" s="92"/>
    </row>
    <row r="612" spans="1:9" ht="12.75">
      <c r="A612" s="53">
        <v>42223</v>
      </c>
      <c r="B612" s="79" t="s">
        <v>1654</v>
      </c>
      <c r="C612" s="91"/>
      <c r="D612" s="97" t="s">
        <v>269</v>
      </c>
      <c r="E612" s="129"/>
      <c r="F612" s="127">
        <v>1200</v>
      </c>
      <c r="G612" s="125"/>
      <c r="H612" s="56">
        <f t="shared" si="12"/>
        <v>1679901.3600000003</v>
      </c>
      <c r="I612" s="92"/>
    </row>
    <row r="613" spans="1:9" ht="12.75">
      <c r="A613" s="53">
        <v>42223</v>
      </c>
      <c r="B613" s="79" t="s">
        <v>1654</v>
      </c>
      <c r="C613" s="91"/>
      <c r="D613" s="97" t="s">
        <v>269</v>
      </c>
      <c r="E613" s="129"/>
      <c r="F613" s="127">
        <v>1200</v>
      </c>
      <c r="G613" s="125"/>
      <c r="H613" s="56">
        <f t="shared" si="12"/>
        <v>1681101.3600000003</v>
      </c>
      <c r="I613" s="92"/>
    </row>
    <row r="614" spans="1:9" ht="12.75">
      <c r="A614" s="53">
        <v>42223</v>
      </c>
      <c r="B614" s="79" t="s">
        <v>1654</v>
      </c>
      <c r="C614" s="91"/>
      <c r="D614" s="97" t="s">
        <v>269</v>
      </c>
      <c r="E614" s="129"/>
      <c r="F614" s="127">
        <v>1200</v>
      </c>
      <c r="G614" s="125"/>
      <c r="H614" s="56">
        <f aca="true" t="shared" si="13" ref="H614:H677">H613+F614-G614</f>
        <v>1682301.3600000003</v>
      </c>
      <c r="I614" s="92"/>
    </row>
    <row r="615" spans="1:9" ht="12.75">
      <c r="A615" s="53">
        <v>42223</v>
      </c>
      <c r="B615" s="79" t="s">
        <v>1654</v>
      </c>
      <c r="C615" s="91"/>
      <c r="D615" s="97" t="s">
        <v>269</v>
      </c>
      <c r="E615" s="129"/>
      <c r="F615" s="127">
        <v>1200</v>
      </c>
      <c r="G615" s="125"/>
      <c r="H615" s="56">
        <f t="shared" si="13"/>
        <v>1683501.3600000003</v>
      </c>
      <c r="I615" s="92"/>
    </row>
    <row r="616" spans="1:9" ht="12.75">
      <c r="A616" s="53">
        <v>42223</v>
      </c>
      <c r="B616" s="79" t="s">
        <v>1654</v>
      </c>
      <c r="C616" s="91"/>
      <c r="D616" s="97" t="s">
        <v>269</v>
      </c>
      <c r="E616" s="129"/>
      <c r="F616" s="127">
        <v>1200</v>
      </c>
      <c r="G616" s="125"/>
      <c r="H616" s="56">
        <f t="shared" si="13"/>
        <v>1684701.3600000003</v>
      </c>
      <c r="I616" s="92"/>
    </row>
    <row r="617" spans="1:9" ht="12.75">
      <c r="A617" s="53">
        <v>42223</v>
      </c>
      <c r="B617" s="79" t="s">
        <v>1654</v>
      </c>
      <c r="C617" s="91"/>
      <c r="D617" s="97" t="s">
        <v>269</v>
      </c>
      <c r="E617" s="129"/>
      <c r="F617" s="127">
        <v>1200</v>
      </c>
      <c r="G617" s="125"/>
      <c r="H617" s="56">
        <f t="shared" si="13"/>
        <v>1685901.3600000003</v>
      </c>
      <c r="I617" s="92"/>
    </row>
    <row r="618" spans="1:9" ht="12.75">
      <c r="A618" s="53">
        <v>42223</v>
      </c>
      <c r="B618" s="79" t="s">
        <v>1654</v>
      </c>
      <c r="C618" s="91"/>
      <c r="D618" s="97" t="s">
        <v>269</v>
      </c>
      <c r="E618" s="129"/>
      <c r="F618" s="127">
        <v>1200</v>
      </c>
      <c r="G618" s="125"/>
      <c r="H618" s="56">
        <f t="shared" si="13"/>
        <v>1687101.3600000003</v>
      </c>
      <c r="I618" s="92"/>
    </row>
    <row r="619" spans="1:9" ht="12.75">
      <c r="A619" s="53">
        <v>42223</v>
      </c>
      <c r="B619" s="79" t="s">
        <v>1654</v>
      </c>
      <c r="C619" s="91"/>
      <c r="D619" s="97" t="s">
        <v>269</v>
      </c>
      <c r="E619" s="129"/>
      <c r="F619" s="127">
        <v>1200</v>
      </c>
      <c r="G619" s="125"/>
      <c r="H619" s="56">
        <f t="shared" si="13"/>
        <v>1688301.3600000003</v>
      </c>
      <c r="I619" s="92"/>
    </row>
    <row r="620" spans="1:9" ht="12.75">
      <c r="A620" s="53">
        <v>42223</v>
      </c>
      <c r="B620" s="79" t="s">
        <v>1654</v>
      </c>
      <c r="C620" s="91"/>
      <c r="D620" s="97" t="s">
        <v>269</v>
      </c>
      <c r="E620" s="129"/>
      <c r="F620" s="127">
        <v>600</v>
      </c>
      <c r="G620" s="125"/>
      <c r="H620" s="56">
        <f t="shared" si="13"/>
        <v>1688901.3600000003</v>
      </c>
      <c r="I620" s="92"/>
    </row>
    <row r="621" spans="1:9" ht="12.75">
      <c r="A621" s="53">
        <v>42223</v>
      </c>
      <c r="B621" s="79" t="s">
        <v>1654</v>
      </c>
      <c r="C621" s="91"/>
      <c r="D621" s="97" t="s">
        <v>269</v>
      </c>
      <c r="E621" s="129"/>
      <c r="F621" s="127">
        <v>1200</v>
      </c>
      <c r="G621" s="125"/>
      <c r="H621" s="56">
        <f t="shared" si="13"/>
        <v>1690101.3600000003</v>
      </c>
      <c r="I621" s="92"/>
    </row>
    <row r="622" spans="1:9" ht="12.75">
      <c r="A622" s="53">
        <v>42223</v>
      </c>
      <c r="B622" s="79" t="s">
        <v>1654</v>
      </c>
      <c r="C622" s="91"/>
      <c r="D622" s="97" t="s">
        <v>269</v>
      </c>
      <c r="E622" s="129"/>
      <c r="F622" s="127">
        <v>1200</v>
      </c>
      <c r="G622" s="125"/>
      <c r="H622" s="56">
        <f t="shared" si="13"/>
        <v>1691301.3600000003</v>
      </c>
      <c r="I622" s="92"/>
    </row>
    <row r="623" spans="1:9" ht="12.75">
      <c r="A623" s="53">
        <v>42223</v>
      </c>
      <c r="B623" s="79" t="s">
        <v>1654</v>
      </c>
      <c r="C623" s="91"/>
      <c r="D623" s="97" t="s">
        <v>269</v>
      </c>
      <c r="E623" s="129"/>
      <c r="F623" s="127">
        <v>1200</v>
      </c>
      <c r="G623" s="125"/>
      <c r="H623" s="56">
        <f t="shared" si="13"/>
        <v>1692501.3600000003</v>
      </c>
      <c r="I623" s="92"/>
    </row>
    <row r="624" spans="1:9" ht="12.75">
      <c r="A624" s="53">
        <v>42223</v>
      </c>
      <c r="B624" s="79" t="s">
        <v>1654</v>
      </c>
      <c r="C624" s="91"/>
      <c r="D624" s="97" t="s">
        <v>269</v>
      </c>
      <c r="E624" s="129"/>
      <c r="F624" s="127">
        <v>1200</v>
      </c>
      <c r="G624" s="125"/>
      <c r="H624" s="56">
        <f t="shared" si="13"/>
        <v>1693701.3600000003</v>
      </c>
      <c r="I624" s="92"/>
    </row>
    <row r="625" spans="1:9" ht="12.75">
      <c r="A625" s="53">
        <v>42223</v>
      </c>
      <c r="B625" s="79" t="s">
        <v>1654</v>
      </c>
      <c r="C625" s="91"/>
      <c r="D625" s="97" t="s">
        <v>269</v>
      </c>
      <c r="E625" s="129"/>
      <c r="F625" s="127">
        <v>1200</v>
      </c>
      <c r="G625" s="125"/>
      <c r="H625" s="56">
        <f t="shared" si="13"/>
        <v>1694901.3600000003</v>
      </c>
      <c r="I625" s="92"/>
    </row>
    <row r="626" spans="1:9" ht="12.75">
      <c r="A626" s="53">
        <v>42223</v>
      </c>
      <c r="B626" s="79" t="s">
        <v>1654</v>
      </c>
      <c r="C626" s="91"/>
      <c r="D626" s="97" t="s">
        <v>269</v>
      </c>
      <c r="E626" s="129"/>
      <c r="F626" s="127">
        <v>1200</v>
      </c>
      <c r="G626" s="125"/>
      <c r="H626" s="56">
        <f t="shared" si="13"/>
        <v>1696101.3600000003</v>
      </c>
      <c r="I626" s="92"/>
    </row>
    <row r="627" spans="1:9" ht="12.75">
      <c r="A627" s="53">
        <v>42223</v>
      </c>
      <c r="B627" s="79" t="s">
        <v>1654</v>
      </c>
      <c r="C627" s="91"/>
      <c r="D627" s="97" t="s">
        <v>269</v>
      </c>
      <c r="E627" s="129"/>
      <c r="F627" s="127">
        <v>600</v>
      </c>
      <c r="G627" s="125"/>
      <c r="H627" s="56">
        <f t="shared" si="13"/>
        <v>1696701.3600000003</v>
      </c>
      <c r="I627" s="92"/>
    </row>
    <row r="628" spans="1:9" ht="12.75">
      <c r="A628" s="53">
        <v>42223</v>
      </c>
      <c r="B628" s="79" t="s">
        <v>1654</v>
      </c>
      <c r="C628" s="91"/>
      <c r="D628" s="97" t="s">
        <v>269</v>
      </c>
      <c r="E628" s="129"/>
      <c r="F628" s="127">
        <v>1200</v>
      </c>
      <c r="G628" s="125"/>
      <c r="H628" s="56">
        <f t="shared" si="13"/>
        <v>1697901.3600000003</v>
      </c>
      <c r="I628" s="92"/>
    </row>
    <row r="629" spans="1:9" ht="12.75">
      <c r="A629" s="53">
        <v>42223</v>
      </c>
      <c r="B629" s="79" t="s">
        <v>1654</v>
      </c>
      <c r="C629" s="91"/>
      <c r="D629" s="97" t="s">
        <v>269</v>
      </c>
      <c r="E629" s="129"/>
      <c r="F629" s="127">
        <v>1200</v>
      </c>
      <c r="G629" s="125"/>
      <c r="H629" s="56">
        <f t="shared" si="13"/>
        <v>1699101.3600000003</v>
      </c>
      <c r="I629" s="92"/>
    </row>
    <row r="630" spans="1:9" ht="12.75">
      <c r="A630" s="53">
        <v>42223</v>
      </c>
      <c r="B630" s="79" t="s">
        <v>1654</v>
      </c>
      <c r="C630" s="91"/>
      <c r="D630" s="97" t="s">
        <v>269</v>
      </c>
      <c r="E630" s="129"/>
      <c r="F630" s="127">
        <v>600</v>
      </c>
      <c r="G630" s="125"/>
      <c r="H630" s="56">
        <f t="shared" si="13"/>
        <v>1699701.3600000003</v>
      </c>
      <c r="I630" s="92"/>
    </row>
    <row r="631" spans="1:9" ht="12.75">
      <c r="A631" s="53">
        <v>42223</v>
      </c>
      <c r="B631" s="79" t="s">
        <v>1654</v>
      </c>
      <c r="C631" s="91"/>
      <c r="D631" s="97" t="s">
        <v>269</v>
      </c>
      <c r="E631" s="129"/>
      <c r="F631" s="127">
        <v>1200</v>
      </c>
      <c r="G631" s="125"/>
      <c r="H631" s="56">
        <f t="shared" si="13"/>
        <v>1700901.3600000003</v>
      </c>
      <c r="I631" s="92"/>
    </row>
    <row r="632" spans="1:9" ht="12.75">
      <c r="A632" s="53">
        <v>42223</v>
      </c>
      <c r="B632" s="79" t="s">
        <v>1654</v>
      </c>
      <c r="C632" s="91"/>
      <c r="D632" s="97" t="s">
        <v>269</v>
      </c>
      <c r="E632" s="129"/>
      <c r="F632" s="127">
        <v>1200</v>
      </c>
      <c r="G632" s="125"/>
      <c r="H632" s="56">
        <f t="shared" si="13"/>
        <v>1702101.3600000003</v>
      </c>
      <c r="I632" s="92"/>
    </row>
    <row r="633" spans="1:9" ht="12.75">
      <c r="A633" s="53">
        <v>42223</v>
      </c>
      <c r="B633" s="79" t="s">
        <v>1654</v>
      </c>
      <c r="C633" s="91"/>
      <c r="D633" s="97" t="s">
        <v>269</v>
      </c>
      <c r="E633" s="129"/>
      <c r="F633" s="127">
        <v>1200</v>
      </c>
      <c r="G633" s="125"/>
      <c r="H633" s="56">
        <f t="shared" si="13"/>
        <v>1703301.3600000003</v>
      </c>
      <c r="I633" s="92"/>
    </row>
    <row r="634" spans="1:9" ht="12.75">
      <c r="A634" s="53">
        <v>42223</v>
      </c>
      <c r="B634" s="79" t="s">
        <v>1654</v>
      </c>
      <c r="C634" s="91"/>
      <c r="D634" s="97" t="s">
        <v>269</v>
      </c>
      <c r="E634" s="129"/>
      <c r="F634" s="127">
        <v>1200</v>
      </c>
      <c r="G634" s="125"/>
      <c r="H634" s="56">
        <f t="shared" si="13"/>
        <v>1704501.3600000003</v>
      </c>
      <c r="I634" s="92"/>
    </row>
    <row r="635" spans="1:9" ht="12.75">
      <c r="A635" s="53">
        <v>42223</v>
      </c>
      <c r="B635" s="79" t="s">
        <v>1654</v>
      </c>
      <c r="C635" s="91"/>
      <c r="D635" s="97" t="s">
        <v>269</v>
      </c>
      <c r="E635" s="129"/>
      <c r="F635" s="127">
        <v>1200</v>
      </c>
      <c r="G635" s="125"/>
      <c r="H635" s="56">
        <f t="shared" si="13"/>
        <v>1705701.3600000003</v>
      </c>
      <c r="I635" s="92"/>
    </row>
    <row r="636" spans="1:9" ht="12.75">
      <c r="A636" s="53">
        <v>42223</v>
      </c>
      <c r="B636" s="79" t="s">
        <v>1654</v>
      </c>
      <c r="C636" s="91"/>
      <c r="D636" s="97" t="s">
        <v>269</v>
      </c>
      <c r="E636" s="129"/>
      <c r="F636" s="127">
        <v>1200</v>
      </c>
      <c r="G636" s="125"/>
      <c r="H636" s="56">
        <f t="shared" si="13"/>
        <v>1706901.3600000003</v>
      </c>
      <c r="I636" s="92"/>
    </row>
    <row r="637" spans="1:9" ht="12.75">
      <c r="A637" s="53">
        <v>42223</v>
      </c>
      <c r="B637" s="79" t="s">
        <v>1654</v>
      </c>
      <c r="C637" s="91"/>
      <c r="D637" s="97" t="s">
        <v>269</v>
      </c>
      <c r="E637" s="129"/>
      <c r="F637" s="127">
        <v>1200</v>
      </c>
      <c r="G637" s="125"/>
      <c r="H637" s="56">
        <f t="shared" si="13"/>
        <v>1708101.3600000003</v>
      </c>
      <c r="I637" s="92"/>
    </row>
    <row r="638" spans="1:9" ht="12.75">
      <c r="A638" s="53">
        <v>42223</v>
      </c>
      <c r="B638" s="79" t="s">
        <v>1654</v>
      </c>
      <c r="C638" s="91"/>
      <c r="D638" s="97" t="s">
        <v>269</v>
      </c>
      <c r="E638" s="129"/>
      <c r="F638" s="127">
        <v>1200</v>
      </c>
      <c r="G638" s="125"/>
      <c r="H638" s="56">
        <f t="shared" si="13"/>
        <v>1709301.3600000003</v>
      </c>
      <c r="I638" s="92"/>
    </row>
    <row r="639" spans="1:9" ht="12.75">
      <c r="A639" s="53">
        <v>42223</v>
      </c>
      <c r="B639" s="79" t="s">
        <v>1654</v>
      </c>
      <c r="C639" s="91"/>
      <c r="D639" s="97" t="s">
        <v>269</v>
      </c>
      <c r="E639" s="129"/>
      <c r="F639" s="127">
        <v>1200</v>
      </c>
      <c r="G639" s="125"/>
      <c r="H639" s="56">
        <f t="shared" si="13"/>
        <v>1710501.3600000003</v>
      </c>
      <c r="I639" s="92"/>
    </row>
    <row r="640" spans="1:9" ht="12.75">
      <c r="A640" s="53">
        <v>42223</v>
      </c>
      <c r="B640" s="79" t="s">
        <v>1654</v>
      </c>
      <c r="C640" s="91"/>
      <c r="D640" s="97" t="s">
        <v>269</v>
      </c>
      <c r="E640" s="129"/>
      <c r="F640" s="127">
        <v>1200</v>
      </c>
      <c r="G640" s="125"/>
      <c r="H640" s="56">
        <f t="shared" si="13"/>
        <v>1711701.3600000003</v>
      </c>
      <c r="I640" s="92"/>
    </row>
    <row r="641" spans="1:9" ht="12.75">
      <c r="A641" s="53">
        <v>42223</v>
      </c>
      <c r="B641" s="79" t="s">
        <v>1654</v>
      </c>
      <c r="C641" s="91"/>
      <c r="D641" s="97" t="s">
        <v>269</v>
      </c>
      <c r="E641" s="129"/>
      <c r="F641" s="127">
        <v>600</v>
      </c>
      <c r="G641" s="125"/>
      <c r="H641" s="56">
        <f t="shared" si="13"/>
        <v>1712301.3600000003</v>
      </c>
      <c r="I641" s="92"/>
    </row>
    <row r="642" spans="1:9" ht="12.75">
      <c r="A642" s="53">
        <v>42223</v>
      </c>
      <c r="B642" s="79" t="s">
        <v>1654</v>
      </c>
      <c r="C642" s="91"/>
      <c r="D642" s="97" t="s">
        <v>269</v>
      </c>
      <c r="E642" s="129"/>
      <c r="F642" s="127">
        <v>1200</v>
      </c>
      <c r="G642" s="125"/>
      <c r="H642" s="56">
        <f t="shared" si="13"/>
        <v>1713501.3600000003</v>
      </c>
      <c r="I642" s="92"/>
    </row>
    <row r="643" spans="1:9" ht="12.75">
      <c r="A643" s="53">
        <v>42223</v>
      </c>
      <c r="B643" s="79" t="s">
        <v>1654</v>
      </c>
      <c r="C643" s="91"/>
      <c r="D643" s="97" t="s">
        <v>269</v>
      </c>
      <c r="E643" s="129"/>
      <c r="F643" s="127">
        <v>1200</v>
      </c>
      <c r="G643" s="125"/>
      <c r="H643" s="56">
        <f t="shared" si="13"/>
        <v>1714701.3600000003</v>
      </c>
      <c r="I643" s="92"/>
    </row>
    <row r="644" spans="1:9" ht="12.75">
      <c r="A644" s="53">
        <v>42223</v>
      </c>
      <c r="B644" s="79" t="s">
        <v>1654</v>
      </c>
      <c r="C644" s="91"/>
      <c r="D644" s="97" t="s">
        <v>269</v>
      </c>
      <c r="E644" s="129"/>
      <c r="F644" s="127">
        <v>1200</v>
      </c>
      <c r="G644" s="125"/>
      <c r="H644" s="56">
        <f t="shared" si="13"/>
        <v>1715901.3600000003</v>
      </c>
      <c r="I644" s="92"/>
    </row>
    <row r="645" spans="1:9" ht="12.75">
      <c r="A645" s="53">
        <v>42223</v>
      </c>
      <c r="B645" s="79" t="s">
        <v>1654</v>
      </c>
      <c r="C645" s="91"/>
      <c r="D645" s="97" t="s">
        <v>269</v>
      </c>
      <c r="E645" s="129"/>
      <c r="F645" s="127">
        <v>1200</v>
      </c>
      <c r="G645" s="125"/>
      <c r="H645" s="56">
        <f t="shared" si="13"/>
        <v>1717101.3600000003</v>
      </c>
      <c r="I645" s="92"/>
    </row>
    <row r="646" spans="1:9" ht="12.75">
      <c r="A646" s="53">
        <v>42223</v>
      </c>
      <c r="B646" s="79" t="s">
        <v>1654</v>
      </c>
      <c r="C646" s="91"/>
      <c r="D646" s="97" t="s">
        <v>269</v>
      </c>
      <c r="E646" s="129"/>
      <c r="F646" s="127">
        <v>300</v>
      </c>
      <c r="G646" s="125"/>
      <c r="H646" s="56">
        <f t="shared" si="13"/>
        <v>1717401.3600000003</v>
      </c>
      <c r="I646" s="92"/>
    </row>
    <row r="647" spans="1:9" ht="12.75">
      <c r="A647" s="53">
        <v>42223</v>
      </c>
      <c r="B647" s="79" t="s">
        <v>1654</v>
      </c>
      <c r="C647" s="91"/>
      <c r="D647" s="97" t="s">
        <v>269</v>
      </c>
      <c r="E647" s="129"/>
      <c r="F647" s="127">
        <v>600</v>
      </c>
      <c r="G647" s="125"/>
      <c r="H647" s="56">
        <f t="shared" si="13"/>
        <v>1718001.3600000003</v>
      </c>
      <c r="I647" s="92"/>
    </row>
    <row r="648" spans="1:9" ht="12.75">
      <c r="A648" s="53">
        <v>42223</v>
      </c>
      <c r="B648" s="79" t="s">
        <v>1654</v>
      </c>
      <c r="C648" s="91"/>
      <c r="D648" s="97" t="s">
        <v>269</v>
      </c>
      <c r="E648" s="129"/>
      <c r="F648" s="127">
        <v>600</v>
      </c>
      <c r="G648" s="125"/>
      <c r="H648" s="56">
        <f t="shared" si="13"/>
        <v>1718601.3600000003</v>
      </c>
      <c r="I648" s="92"/>
    </row>
    <row r="649" spans="1:9" ht="12.75">
      <c r="A649" s="53">
        <v>42223</v>
      </c>
      <c r="B649" s="79" t="s">
        <v>1654</v>
      </c>
      <c r="C649" s="91"/>
      <c r="D649" s="97" t="s">
        <v>269</v>
      </c>
      <c r="E649" s="129"/>
      <c r="F649" s="127">
        <v>1200</v>
      </c>
      <c r="G649" s="125"/>
      <c r="H649" s="56">
        <f t="shared" si="13"/>
        <v>1719801.3600000003</v>
      </c>
      <c r="I649" s="92"/>
    </row>
    <row r="650" spans="1:9" ht="12.75">
      <c r="A650" s="53">
        <v>42223</v>
      </c>
      <c r="B650" s="79" t="s">
        <v>1654</v>
      </c>
      <c r="C650" s="91"/>
      <c r="D650" s="97" t="s">
        <v>269</v>
      </c>
      <c r="E650" s="129"/>
      <c r="F650" s="127">
        <v>1200</v>
      </c>
      <c r="G650" s="125"/>
      <c r="H650" s="56">
        <f t="shared" si="13"/>
        <v>1721001.3600000003</v>
      </c>
      <c r="I650" s="92"/>
    </row>
    <row r="651" spans="1:9" ht="12.75">
      <c r="A651" s="53">
        <v>42223</v>
      </c>
      <c r="B651" s="79" t="s">
        <v>1654</v>
      </c>
      <c r="C651" s="91"/>
      <c r="D651" s="97" t="s">
        <v>269</v>
      </c>
      <c r="E651" s="129"/>
      <c r="F651" s="127">
        <v>1200</v>
      </c>
      <c r="G651" s="125"/>
      <c r="H651" s="56">
        <f t="shared" si="13"/>
        <v>1722201.3600000003</v>
      </c>
      <c r="I651" s="92"/>
    </row>
    <row r="652" spans="1:9" ht="12.75">
      <c r="A652" s="53">
        <v>42223</v>
      </c>
      <c r="B652" s="79" t="s">
        <v>1654</v>
      </c>
      <c r="C652" s="91"/>
      <c r="D652" s="97" t="s">
        <v>269</v>
      </c>
      <c r="E652" s="129"/>
      <c r="F652" s="127">
        <v>600</v>
      </c>
      <c r="G652" s="125"/>
      <c r="H652" s="56">
        <f t="shared" si="13"/>
        <v>1722801.3600000003</v>
      </c>
      <c r="I652" s="92"/>
    </row>
    <row r="653" spans="1:9" ht="12.75">
      <c r="A653" s="53">
        <v>42223</v>
      </c>
      <c r="B653" s="79" t="s">
        <v>1654</v>
      </c>
      <c r="C653" s="91"/>
      <c r="D653" s="97" t="s">
        <v>269</v>
      </c>
      <c r="E653" s="129"/>
      <c r="F653" s="127">
        <v>1200</v>
      </c>
      <c r="G653" s="125"/>
      <c r="H653" s="56">
        <f t="shared" si="13"/>
        <v>1724001.3600000003</v>
      </c>
      <c r="I653" s="92"/>
    </row>
    <row r="654" spans="1:9" ht="12.75">
      <c r="A654" s="53">
        <v>42223</v>
      </c>
      <c r="B654" s="79" t="s">
        <v>1654</v>
      </c>
      <c r="C654" s="91"/>
      <c r="D654" s="97" t="s">
        <v>269</v>
      </c>
      <c r="E654" s="129"/>
      <c r="F654" s="127">
        <v>1200</v>
      </c>
      <c r="G654" s="125"/>
      <c r="H654" s="56">
        <f t="shared" si="13"/>
        <v>1725201.3600000003</v>
      </c>
      <c r="I654" s="92"/>
    </row>
    <row r="655" spans="1:9" ht="12.75">
      <c r="A655" s="53">
        <v>42223</v>
      </c>
      <c r="B655" s="79" t="s">
        <v>1654</v>
      </c>
      <c r="C655" s="91"/>
      <c r="D655" s="97" t="s">
        <v>269</v>
      </c>
      <c r="E655" s="129"/>
      <c r="F655" s="127">
        <v>1200</v>
      </c>
      <c r="G655" s="125"/>
      <c r="H655" s="56">
        <f t="shared" si="13"/>
        <v>1726401.3600000003</v>
      </c>
      <c r="I655" s="92"/>
    </row>
    <row r="656" spans="1:9" ht="12.75">
      <c r="A656" s="53">
        <v>42223</v>
      </c>
      <c r="B656" s="79" t="s">
        <v>1654</v>
      </c>
      <c r="C656" s="91"/>
      <c r="D656" s="97" t="s">
        <v>269</v>
      </c>
      <c r="E656" s="129"/>
      <c r="F656" s="127">
        <v>1200</v>
      </c>
      <c r="G656" s="125"/>
      <c r="H656" s="56">
        <f t="shared" si="13"/>
        <v>1727601.3600000003</v>
      </c>
      <c r="I656" s="92"/>
    </row>
    <row r="657" spans="1:9" ht="12.75">
      <c r="A657" s="53">
        <v>42223</v>
      </c>
      <c r="B657" s="79" t="s">
        <v>1654</v>
      </c>
      <c r="C657" s="91"/>
      <c r="D657" s="97" t="s">
        <v>269</v>
      </c>
      <c r="E657" s="129"/>
      <c r="F657" s="127">
        <v>1200</v>
      </c>
      <c r="G657" s="125"/>
      <c r="H657" s="56">
        <f t="shared" si="13"/>
        <v>1728801.3600000003</v>
      </c>
      <c r="I657" s="92"/>
    </row>
    <row r="658" spans="1:9" ht="12.75">
      <c r="A658" s="53">
        <v>42223</v>
      </c>
      <c r="B658" s="79" t="s">
        <v>1654</v>
      </c>
      <c r="C658" s="91"/>
      <c r="D658" s="97" t="s">
        <v>269</v>
      </c>
      <c r="E658" s="129"/>
      <c r="F658" s="127">
        <v>1200</v>
      </c>
      <c r="G658" s="125"/>
      <c r="H658" s="56">
        <f t="shared" si="13"/>
        <v>1730001.3600000003</v>
      </c>
      <c r="I658" s="92"/>
    </row>
    <row r="659" spans="1:9" ht="12.75">
      <c r="A659" s="53">
        <v>42223</v>
      </c>
      <c r="B659" s="79" t="s">
        <v>1654</v>
      </c>
      <c r="C659" s="91"/>
      <c r="D659" s="97" t="s">
        <v>269</v>
      </c>
      <c r="E659" s="129"/>
      <c r="F659" s="127">
        <v>600</v>
      </c>
      <c r="G659" s="125"/>
      <c r="H659" s="56">
        <f t="shared" si="13"/>
        <v>1730601.3600000003</v>
      </c>
      <c r="I659" s="92"/>
    </row>
    <row r="660" spans="1:9" ht="12.75">
      <c r="A660" s="53">
        <v>42223</v>
      </c>
      <c r="B660" s="79" t="s">
        <v>1654</v>
      </c>
      <c r="C660" s="91"/>
      <c r="D660" s="97" t="s">
        <v>269</v>
      </c>
      <c r="E660" s="129"/>
      <c r="F660" s="127">
        <v>1200</v>
      </c>
      <c r="G660" s="125"/>
      <c r="H660" s="56">
        <f t="shared" si="13"/>
        <v>1731801.3600000003</v>
      </c>
      <c r="I660" s="92"/>
    </row>
    <row r="661" spans="1:9" ht="12.75">
      <c r="A661" s="53">
        <v>42223</v>
      </c>
      <c r="B661" s="79" t="s">
        <v>1654</v>
      </c>
      <c r="C661" s="91"/>
      <c r="D661" s="97" t="s">
        <v>269</v>
      </c>
      <c r="E661" s="129"/>
      <c r="F661" s="127">
        <v>1200</v>
      </c>
      <c r="G661" s="125"/>
      <c r="H661" s="56">
        <f t="shared" si="13"/>
        <v>1733001.3600000003</v>
      </c>
      <c r="I661" s="92"/>
    </row>
    <row r="662" spans="1:9" ht="12.75">
      <c r="A662" s="53">
        <v>42223</v>
      </c>
      <c r="B662" s="79" t="s">
        <v>1654</v>
      </c>
      <c r="C662" s="91"/>
      <c r="D662" s="97" t="s">
        <v>269</v>
      </c>
      <c r="E662" s="129"/>
      <c r="F662" s="127">
        <v>1200</v>
      </c>
      <c r="G662" s="125"/>
      <c r="H662" s="56">
        <f t="shared" si="13"/>
        <v>1734201.3600000003</v>
      </c>
      <c r="I662" s="92"/>
    </row>
    <row r="663" spans="1:9" ht="12.75">
      <c r="A663" s="53">
        <v>42223</v>
      </c>
      <c r="B663" s="79" t="s">
        <v>1654</v>
      </c>
      <c r="C663" s="91"/>
      <c r="D663" s="97" t="s">
        <v>269</v>
      </c>
      <c r="E663" s="129"/>
      <c r="F663" s="127">
        <v>1200</v>
      </c>
      <c r="G663" s="125"/>
      <c r="H663" s="56">
        <f t="shared" si="13"/>
        <v>1735401.3600000003</v>
      </c>
      <c r="I663" s="92"/>
    </row>
    <row r="664" spans="1:9" ht="12.75">
      <c r="A664" s="53">
        <v>42223</v>
      </c>
      <c r="B664" s="79" t="s">
        <v>1654</v>
      </c>
      <c r="C664" s="91"/>
      <c r="D664" s="97" t="s">
        <v>269</v>
      </c>
      <c r="E664" s="129"/>
      <c r="F664" s="127">
        <v>1200</v>
      </c>
      <c r="G664" s="125"/>
      <c r="H664" s="56">
        <f t="shared" si="13"/>
        <v>1736601.3600000003</v>
      </c>
      <c r="I664" s="92"/>
    </row>
    <row r="665" spans="1:9" ht="12.75">
      <c r="A665" s="53">
        <v>42223</v>
      </c>
      <c r="B665" s="79" t="s">
        <v>1654</v>
      </c>
      <c r="C665" s="91"/>
      <c r="D665" s="97" t="s">
        <v>269</v>
      </c>
      <c r="E665" s="129"/>
      <c r="F665" s="127">
        <v>1200</v>
      </c>
      <c r="G665" s="125"/>
      <c r="H665" s="56">
        <f t="shared" si="13"/>
        <v>1737801.3600000003</v>
      </c>
      <c r="I665" s="92"/>
    </row>
    <row r="666" spans="1:9" ht="12.75">
      <c r="A666" s="53">
        <v>42223</v>
      </c>
      <c r="B666" s="79" t="s">
        <v>1654</v>
      </c>
      <c r="C666" s="91"/>
      <c r="D666" s="97" t="s">
        <v>269</v>
      </c>
      <c r="E666" s="129"/>
      <c r="F666" s="127">
        <v>1200</v>
      </c>
      <c r="G666" s="125"/>
      <c r="H666" s="56">
        <f t="shared" si="13"/>
        <v>1739001.3600000003</v>
      </c>
      <c r="I666" s="92"/>
    </row>
    <row r="667" spans="1:9" ht="12.75">
      <c r="A667" s="53">
        <v>42223</v>
      </c>
      <c r="B667" s="79" t="s">
        <v>1654</v>
      </c>
      <c r="C667" s="91"/>
      <c r="D667" s="97" t="s">
        <v>269</v>
      </c>
      <c r="E667" s="129"/>
      <c r="F667" s="127">
        <v>1200</v>
      </c>
      <c r="G667" s="125"/>
      <c r="H667" s="56">
        <f t="shared" si="13"/>
        <v>1740201.3600000003</v>
      </c>
      <c r="I667" s="92"/>
    </row>
    <row r="668" spans="1:9" ht="12.75">
      <c r="A668" s="53">
        <v>42223</v>
      </c>
      <c r="B668" s="79" t="s">
        <v>1654</v>
      </c>
      <c r="C668" s="91"/>
      <c r="D668" s="97" t="s">
        <v>269</v>
      </c>
      <c r="E668" s="129"/>
      <c r="F668" s="127">
        <v>1200</v>
      </c>
      <c r="G668" s="125"/>
      <c r="H668" s="56">
        <f t="shared" si="13"/>
        <v>1741401.3600000003</v>
      </c>
      <c r="I668" s="92"/>
    </row>
    <row r="669" spans="1:9" ht="12.75">
      <c r="A669" s="53">
        <v>42223</v>
      </c>
      <c r="B669" s="79" t="s">
        <v>1654</v>
      </c>
      <c r="C669" s="91"/>
      <c r="D669" s="97" t="s">
        <v>269</v>
      </c>
      <c r="E669" s="129"/>
      <c r="F669" s="127">
        <v>1200</v>
      </c>
      <c r="G669" s="125"/>
      <c r="H669" s="56">
        <f t="shared" si="13"/>
        <v>1742601.3600000003</v>
      </c>
      <c r="I669" s="92"/>
    </row>
    <row r="670" spans="1:9" ht="12.75">
      <c r="A670" s="53">
        <v>42223</v>
      </c>
      <c r="B670" s="79" t="s">
        <v>1654</v>
      </c>
      <c r="C670" s="91"/>
      <c r="D670" s="97" t="s">
        <v>269</v>
      </c>
      <c r="E670" s="129"/>
      <c r="F670" s="127">
        <v>1200</v>
      </c>
      <c r="G670" s="125"/>
      <c r="H670" s="56">
        <f t="shared" si="13"/>
        <v>1743801.3600000003</v>
      </c>
      <c r="I670" s="92"/>
    </row>
    <row r="671" spans="1:9" ht="12.75">
      <c r="A671" s="53">
        <v>42223</v>
      </c>
      <c r="B671" s="79" t="s">
        <v>1654</v>
      </c>
      <c r="C671" s="91"/>
      <c r="D671" s="97" t="s">
        <v>269</v>
      </c>
      <c r="E671" s="129"/>
      <c r="F671" s="127">
        <v>1200</v>
      </c>
      <c r="G671" s="125"/>
      <c r="H671" s="56">
        <f t="shared" si="13"/>
        <v>1745001.3600000003</v>
      </c>
      <c r="I671" s="92"/>
    </row>
    <row r="672" spans="1:9" ht="12.75">
      <c r="A672" s="53">
        <v>42223</v>
      </c>
      <c r="B672" s="79" t="s">
        <v>1654</v>
      </c>
      <c r="C672" s="91"/>
      <c r="D672" s="97" t="s">
        <v>269</v>
      </c>
      <c r="E672" s="129"/>
      <c r="F672" s="127">
        <v>1200</v>
      </c>
      <c r="G672" s="125"/>
      <c r="H672" s="56">
        <f t="shared" si="13"/>
        <v>1746201.3600000003</v>
      </c>
      <c r="I672" s="92"/>
    </row>
    <row r="673" spans="1:9" ht="12.75">
      <c r="A673" s="53">
        <v>42223</v>
      </c>
      <c r="B673" s="79" t="s">
        <v>1654</v>
      </c>
      <c r="C673" s="91"/>
      <c r="D673" s="97" t="s">
        <v>269</v>
      </c>
      <c r="E673" s="129"/>
      <c r="F673" s="127">
        <v>600</v>
      </c>
      <c r="G673" s="125"/>
      <c r="H673" s="56">
        <f t="shared" si="13"/>
        <v>1746801.3600000003</v>
      </c>
      <c r="I673" s="92"/>
    </row>
    <row r="674" spans="1:9" ht="12.75">
      <c r="A674" s="53">
        <v>42223</v>
      </c>
      <c r="B674" s="79" t="s">
        <v>1654</v>
      </c>
      <c r="C674" s="91"/>
      <c r="D674" s="97" t="s">
        <v>269</v>
      </c>
      <c r="E674" s="129"/>
      <c r="F674" s="127">
        <v>600</v>
      </c>
      <c r="G674" s="125"/>
      <c r="H674" s="56">
        <f t="shared" si="13"/>
        <v>1747401.3600000003</v>
      </c>
      <c r="I674" s="92"/>
    </row>
    <row r="675" spans="1:9" ht="12.75">
      <c r="A675" s="53">
        <v>42223</v>
      </c>
      <c r="B675" s="79" t="s">
        <v>1654</v>
      </c>
      <c r="C675" s="91"/>
      <c r="D675" s="97" t="s">
        <v>269</v>
      </c>
      <c r="E675" s="129"/>
      <c r="F675" s="127">
        <v>300</v>
      </c>
      <c r="G675" s="125"/>
      <c r="H675" s="56">
        <f t="shared" si="13"/>
        <v>1747701.3600000003</v>
      </c>
      <c r="I675" s="92"/>
    </row>
    <row r="676" spans="1:9" ht="12.75">
      <c r="A676" s="53">
        <v>42223</v>
      </c>
      <c r="B676" s="79" t="s">
        <v>1654</v>
      </c>
      <c r="C676" s="91"/>
      <c r="D676" s="97" t="s">
        <v>269</v>
      </c>
      <c r="E676" s="129"/>
      <c r="F676" s="127">
        <v>1200</v>
      </c>
      <c r="G676" s="125"/>
      <c r="H676" s="56">
        <f t="shared" si="13"/>
        <v>1748901.3600000003</v>
      </c>
      <c r="I676" s="92"/>
    </row>
    <row r="677" spans="1:9" ht="12.75">
      <c r="A677" s="53">
        <v>42223</v>
      </c>
      <c r="B677" s="79" t="s">
        <v>1654</v>
      </c>
      <c r="C677" s="91"/>
      <c r="D677" s="97" t="s">
        <v>269</v>
      </c>
      <c r="E677" s="129"/>
      <c r="F677" s="127">
        <v>1200</v>
      </c>
      <c r="G677" s="125"/>
      <c r="H677" s="56">
        <f t="shared" si="13"/>
        <v>1750101.3600000003</v>
      </c>
      <c r="I677" s="92"/>
    </row>
    <row r="678" spans="1:9" ht="12.75">
      <c r="A678" s="53">
        <v>42223</v>
      </c>
      <c r="B678" s="79" t="s">
        <v>1654</v>
      </c>
      <c r="C678" s="91"/>
      <c r="D678" s="97" t="s">
        <v>269</v>
      </c>
      <c r="E678" s="129"/>
      <c r="F678" s="127">
        <v>1200</v>
      </c>
      <c r="G678" s="125"/>
      <c r="H678" s="56">
        <f aca="true" t="shared" si="14" ref="H678:H741">H677+F678-G678</f>
        <v>1751301.3600000003</v>
      </c>
      <c r="I678" s="92"/>
    </row>
    <row r="679" spans="1:9" ht="12.75">
      <c r="A679" s="53">
        <v>42223</v>
      </c>
      <c r="B679" s="79" t="s">
        <v>1654</v>
      </c>
      <c r="C679" s="91"/>
      <c r="D679" s="97" t="s">
        <v>269</v>
      </c>
      <c r="E679" s="129"/>
      <c r="F679" s="127">
        <v>1200</v>
      </c>
      <c r="G679" s="125"/>
      <c r="H679" s="56">
        <f t="shared" si="14"/>
        <v>1752501.3600000003</v>
      </c>
      <c r="I679" s="92"/>
    </row>
    <row r="680" spans="1:9" ht="12.75">
      <c r="A680" s="53">
        <v>42223</v>
      </c>
      <c r="B680" s="79" t="s">
        <v>1654</v>
      </c>
      <c r="C680" s="91"/>
      <c r="D680" s="97" t="s">
        <v>269</v>
      </c>
      <c r="E680" s="129"/>
      <c r="F680" s="127">
        <v>1200</v>
      </c>
      <c r="G680" s="125"/>
      <c r="H680" s="56">
        <f t="shared" si="14"/>
        <v>1753701.3600000003</v>
      </c>
      <c r="I680" s="92"/>
    </row>
    <row r="681" spans="1:9" ht="12.75">
      <c r="A681" s="53">
        <v>42223</v>
      </c>
      <c r="B681" s="79" t="s">
        <v>1654</v>
      </c>
      <c r="C681" s="91"/>
      <c r="D681" s="97" t="s">
        <v>269</v>
      </c>
      <c r="E681" s="129"/>
      <c r="F681" s="127">
        <v>1200</v>
      </c>
      <c r="G681" s="125"/>
      <c r="H681" s="56">
        <f t="shared" si="14"/>
        <v>1754901.3600000003</v>
      </c>
      <c r="I681" s="92"/>
    </row>
    <row r="682" spans="1:9" ht="12.75">
      <c r="A682" s="53">
        <v>42223</v>
      </c>
      <c r="B682" s="79" t="s">
        <v>1654</v>
      </c>
      <c r="C682" s="91"/>
      <c r="D682" s="97" t="s">
        <v>269</v>
      </c>
      <c r="E682" s="129"/>
      <c r="F682" s="127">
        <v>600</v>
      </c>
      <c r="G682" s="125"/>
      <c r="H682" s="56">
        <f t="shared" si="14"/>
        <v>1755501.3600000003</v>
      </c>
      <c r="I682" s="92"/>
    </row>
    <row r="683" spans="1:9" ht="12.75">
      <c r="A683" s="53">
        <v>42223</v>
      </c>
      <c r="B683" s="79" t="s">
        <v>1654</v>
      </c>
      <c r="C683" s="91"/>
      <c r="D683" s="97" t="s">
        <v>269</v>
      </c>
      <c r="E683" s="129"/>
      <c r="F683" s="127">
        <v>600</v>
      </c>
      <c r="G683" s="125"/>
      <c r="H683" s="56">
        <f t="shared" si="14"/>
        <v>1756101.3600000003</v>
      </c>
      <c r="I683" s="92"/>
    </row>
    <row r="684" spans="1:9" ht="12.75">
      <c r="A684" s="53">
        <v>42223</v>
      </c>
      <c r="B684" s="79" t="s">
        <v>1654</v>
      </c>
      <c r="C684" s="91"/>
      <c r="D684" s="97" t="s">
        <v>269</v>
      </c>
      <c r="E684" s="129"/>
      <c r="F684" s="127">
        <v>600</v>
      </c>
      <c r="G684" s="125"/>
      <c r="H684" s="56">
        <f t="shared" si="14"/>
        <v>1756701.3600000003</v>
      </c>
      <c r="I684" s="92"/>
    </row>
    <row r="685" spans="1:9" ht="12.75">
      <c r="A685" s="53">
        <v>42223</v>
      </c>
      <c r="B685" s="79" t="s">
        <v>1654</v>
      </c>
      <c r="C685" s="91"/>
      <c r="D685" s="97" t="s">
        <v>269</v>
      </c>
      <c r="E685" s="129"/>
      <c r="F685" s="127">
        <v>1200</v>
      </c>
      <c r="G685" s="125"/>
      <c r="H685" s="56">
        <f t="shared" si="14"/>
        <v>1757901.3600000003</v>
      </c>
      <c r="I685" s="92"/>
    </row>
    <row r="686" spans="1:9" ht="12.75">
      <c r="A686" s="53">
        <v>42226</v>
      </c>
      <c r="B686" s="79" t="s">
        <v>1654</v>
      </c>
      <c r="C686" s="91"/>
      <c r="D686" s="97" t="s">
        <v>269</v>
      </c>
      <c r="E686" s="129"/>
      <c r="F686" s="127">
        <v>1200</v>
      </c>
      <c r="G686" s="125"/>
      <c r="H686" s="56">
        <f t="shared" si="14"/>
        <v>1759101.3600000003</v>
      </c>
      <c r="I686" s="92"/>
    </row>
    <row r="687" spans="1:9" ht="12.75">
      <c r="A687" s="53">
        <v>42226</v>
      </c>
      <c r="B687" s="79" t="s">
        <v>1654</v>
      </c>
      <c r="C687" s="91"/>
      <c r="D687" s="97" t="s">
        <v>269</v>
      </c>
      <c r="E687" s="129"/>
      <c r="F687" s="127">
        <v>1200</v>
      </c>
      <c r="G687" s="125"/>
      <c r="H687" s="56">
        <f t="shared" si="14"/>
        <v>1760301.3600000003</v>
      </c>
      <c r="I687" s="92"/>
    </row>
    <row r="688" spans="1:9" ht="12.75">
      <c r="A688" s="53">
        <v>42226</v>
      </c>
      <c r="B688" s="79" t="s">
        <v>1654</v>
      </c>
      <c r="C688" s="91"/>
      <c r="D688" s="97" t="s">
        <v>269</v>
      </c>
      <c r="E688" s="129"/>
      <c r="F688" s="127">
        <v>1200</v>
      </c>
      <c r="G688" s="125"/>
      <c r="H688" s="56">
        <f t="shared" si="14"/>
        <v>1761501.3600000003</v>
      </c>
      <c r="I688" s="92"/>
    </row>
    <row r="689" spans="1:9" ht="12.75">
      <c r="A689" s="53">
        <v>42226</v>
      </c>
      <c r="B689" s="79" t="s">
        <v>1654</v>
      </c>
      <c r="C689" s="91"/>
      <c r="D689" s="97" t="s">
        <v>269</v>
      </c>
      <c r="E689" s="129"/>
      <c r="F689" s="127">
        <v>1200</v>
      </c>
      <c r="G689" s="125"/>
      <c r="H689" s="56">
        <f t="shared" si="14"/>
        <v>1762701.3600000003</v>
      </c>
      <c r="I689" s="92"/>
    </row>
    <row r="690" spans="1:9" ht="12.75">
      <c r="A690" s="53">
        <v>42226</v>
      </c>
      <c r="B690" s="79" t="s">
        <v>1654</v>
      </c>
      <c r="C690" s="91"/>
      <c r="D690" s="97" t="s">
        <v>269</v>
      </c>
      <c r="E690" s="129"/>
      <c r="F690" s="127">
        <v>1200</v>
      </c>
      <c r="G690" s="125"/>
      <c r="H690" s="56">
        <f t="shared" si="14"/>
        <v>1763901.3600000003</v>
      </c>
      <c r="I690" s="92"/>
    </row>
    <row r="691" spans="1:9" ht="12.75">
      <c r="A691" s="53">
        <v>42226</v>
      </c>
      <c r="B691" s="79" t="s">
        <v>1654</v>
      </c>
      <c r="C691" s="91"/>
      <c r="D691" s="97" t="s">
        <v>269</v>
      </c>
      <c r="E691" s="129"/>
      <c r="F691" s="127">
        <v>1200</v>
      </c>
      <c r="G691" s="125"/>
      <c r="H691" s="56">
        <f t="shared" si="14"/>
        <v>1765101.3600000003</v>
      </c>
      <c r="I691" s="92"/>
    </row>
    <row r="692" spans="1:9" ht="12.75">
      <c r="A692" s="53">
        <v>42226</v>
      </c>
      <c r="B692" s="79" t="s">
        <v>1654</v>
      </c>
      <c r="C692" s="91"/>
      <c r="D692" s="97" t="s">
        <v>269</v>
      </c>
      <c r="E692" s="129"/>
      <c r="F692" s="127">
        <v>1200</v>
      </c>
      <c r="G692" s="125"/>
      <c r="H692" s="56">
        <f t="shared" si="14"/>
        <v>1766301.3600000003</v>
      </c>
      <c r="I692" s="92"/>
    </row>
    <row r="693" spans="1:9" ht="12.75">
      <c r="A693" s="53">
        <v>42226</v>
      </c>
      <c r="B693" s="79" t="s">
        <v>1654</v>
      </c>
      <c r="C693" s="91"/>
      <c r="D693" s="97" t="s">
        <v>269</v>
      </c>
      <c r="E693" s="129"/>
      <c r="F693" s="127">
        <v>1200</v>
      </c>
      <c r="G693" s="125"/>
      <c r="H693" s="56">
        <f t="shared" si="14"/>
        <v>1767501.3600000003</v>
      </c>
      <c r="I693" s="92"/>
    </row>
    <row r="694" spans="1:9" ht="12.75">
      <c r="A694" s="53">
        <v>42226</v>
      </c>
      <c r="B694" s="79" t="s">
        <v>1654</v>
      </c>
      <c r="C694" s="91"/>
      <c r="D694" s="97" t="s">
        <v>269</v>
      </c>
      <c r="E694" s="129"/>
      <c r="F694" s="127">
        <v>1200</v>
      </c>
      <c r="G694" s="125"/>
      <c r="H694" s="56">
        <f t="shared" si="14"/>
        <v>1768701.3600000003</v>
      </c>
      <c r="I694" s="92"/>
    </row>
    <row r="695" spans="1:9" ht="12.75">
      <c r="A695" s="53">
        <v>42226</v>
      </c>
      <c r="B695" s="79" t="s">
        <v>1654</v>
      </c>
      <c r="C695" s="91"/>
      <c r="D695" s="97" t="s">
        <v>269</v>
      </c>
      <c r="E695" s="129"/>
      <c r="F695" s="127">
        <v>1200</v>
      </c>
      <c r="G695" s="125"/>
      <c r="H695" s="56">
        <f t="shared" si="14"/>
        <v>1769901.3600000003</v>
      </c>
      <c r="I695" s="92"/>
    </row>
    <row r="696" spans="1:9" ht="12.75">
      <c r="A696" s="53">
        <v>42226</v>
      </c>
      <c r="B696" s="79" t="s">
        <v>1654</v>
      </c>
      <c r="C696" s="91"/>
      <c r="D696" s="97" t="s">
        <v>269</v>
      </c>
      <c r="E696" s="129"/>
      <c r="F696" s="127">
        <v>1200</v>
      </c>
      <c r="G696" s="125"/>
      <c r="H696" s="56">
        <f t="shared" si="14"/>
        <v>1771101.3600000003</v>
      </c>
      <c r="I696" s="92"/>
    </row>
    <row r="697" spans="1:9" ht="12.75">
      <c r="A697" s="53">
        <v>42226</v>
      </c>
      <c r="B697" s="79" t="s">
        <v>1654</v>
      </c>
      <c r="C697" s="91"/>
      <c r="D697" s="97" t="s">
        <v>269</v>
      </c>
      <c r="E697" s="129"/>
      <c r="F697" s="127">
        <v>1200</v>
      </c>
      <c r="G697" s="125"/>
      <c r="H697" s="56">
        <f t="shared" si="14"/>
        <v>1772301.3600000003</v>
      </c>
      <c r="I697" s="92"/>
    </row>
    <row r="698" spans="1:9" ht="12.75">
      <c r="A698" s="53">
        <v>42226</v>
      </c>
      <c r="B698" s="79" t="s">
        <v>1654</v>
      </c>
      <c r="C698" s="91"/>
      <c r="D698" s="97" t="s">
        <v>269</v>
      </c>
      <c r="E698" s="129"/>
      <c r="F698" s="127">
        <v>1200</v>
      </c>
      <c r="G698" s="125"/>
      <c r="H698" s="56">
        <f t="shared" si="14"/>
        <v>1773501.3600000003</v>
      </c>
      <c r="I698" s="92"/>
    </row>
    <row r="699" spans="1:9" ht="12.75">
      <c r="A699" s="53">
        <v>42226</v>
      </c>
      <c r="B699" s="79" t="s">
        <v>1654</v>
      </c>
      <c r="C699" s="91"/>
      <c r="D699" s="97" t="s">
        <v>269</v>
      </c>
      <c r="E699" s="129"/>
      <c r="F699" s="127">
        <v>1200</v>
      </c>
      <c r="G699" s="125"/>
      <c r="H699" s="56">
        <f t="shared" si="14"/>
        <v>1774701.3600000003</v>
      </c>
      <c r="I699" s="92"/>
    </row>
    <row r="700" spans="1:9" ht="12.75">
      <c r="A700" s="53">
        <v>42226</v>
      </c>
      <c r="B700" s="79" t="s">
        <v>1654</v>
      </c>
      <c r="C700" s="91"/>
      <c r="D700" s="97" t="s">
        <v>269</v>
      </c>
      <c r="E700" s="129"/>
      <c r="F700" s="127">
        <v>1200</v>
      </c>
      <c r="G700" s="125"/>
      <c r="H700" s="56">
        <f t="shared" si="14"/>
        <v>1775901.3600000003</v>
      </c>
      <c r="I700" s="92"/>
    </row>
    <row r="701" spans="1:9" ht="12.75">
      <c r="A701" s="53">
        <v>42226</v>
      </c>
      <c r="B701" s="79" t="s">
        <v>1654</v>
      </c>
      <c r="C701" s="91"/>
      <c r="D701" s="97" t="s">
        <v>269</v>
      </c>
      <c r="E701" s="129"/>
      <c r="F701" s="127">
        <v>1200</v>
      </c>
      <c r="G701" s="125"/>
      <c r="H701" s="56">
        <f t="shared" si="14"/>
        <v>1777101.3600000003</v>
      </c>
      <c r="I701" s="92"/>
    </row>
    <row r="702" spans="1:9" ht="12.75">
      <c r="A702" s="53">
        <v>42226</v>
      </c>
      <c r="B702" s="79" t="s">
        <v>1654</v>
      </c>
      <c r="C702" s="91"/>
      <c r="D702" s="97" t="s">
        <v>269</v>
      </c>
      <c r="E702" s="129"/>
      <c r="F702" s="127">
        <v>1200</v>
      </c>
      <c r="G702" s="125"/>
      <c r="H702" s="56">
        <f t="shared" si="14"/>
        <v>1778301.3600000003</v>
      </c>
      <c r="I702" s="92"/>
    </row>
    <row r="703" spans="1:9" ht="12.75">
      <c r="A703" s="53">
        <v>42226</v>
      </c>
      <c r="B703" s="79" t="s">
        <v>1654</v>
      </c>
      <c r="C703" s="91"/>
      <c r="D703" s="97" t="s">
        <v>269</v>
      </c>
      <c r="E703" s="129"/>
      <c r="F703" s="127">
        <v>1200</v>
      </c>
      <c r="G703" s="125"/>
      <c r="H703" s="56">
        <f t="shared" si="14"/>
        <v>1779501.3600000003</v>
      </c>
      <c r="I703" s="92"/>
    </row>
    <row r="704" spans="1:9" ht="12.75">
      <c r="A704" s="53">
        <v>42226</v>
      </c>
      <c r="B704" s="79" t="s">
        <v>1654</v>
      </c>
      <c r="C704" s="91"/>
      <c r="D704" s="97" t="s">
        <v>269</v>
      </c>
      <c r="E704" s="129"/>
      <c r="F704" s="127">
        <v>1200</v>
      </c>
      <c r="G704" s="125"/>
      <c r="H704" s="56">
        <f t="shared" si="14"/>
        <v>1780701.3600000003</v>
      </c>
      <c r="I704" s="92"/>
    </row>
    <row r="705" spans="1:9" ht="12.75">
      <c r="A705" s="53">
        <v>42226</v>
      </c>
      <c r="B705" s="79" t="s">
        <v>1654</v>
      </c>
      <c r="C705" s="91"/>
      <c r="D705" s="97" t="s">
        <v>269</v>
      </c>
      <c r="E705" s="129"/>
      <c r="F705" s="127">
        <v>1200</v>
      </c>
      <c r="G705" s="125"/>
      <c r="H705" s="56">
        <f t="shared" si="14"/>
        <v>1781901.3600000003</v>
      </c>
      <c r="I705" s="92"/>
    </row>
    <row r="706" spans="1:9" ht="12.75">
      <c r="A706" s="53">
        <v>42226</v>
      </c>
      <c r="B706" s="79" t="s">
        <v>1654</v>
      </c>
      <c r="C706" s="91"/>
      <c r="D706" s="97" t="s">
        <v>269</v>
      </c>
      <c r="E706" s="129"/>
      <c r="F706" s="127">
        <v>1200</v>
      </c>
      <c r="G706" s="125"/>
      <c r="H706" s="56">
        <f t="shared" si="14"/>
        <v>1783101.3600000003</v>
      </c>
      <c r="I706" s="92"/>
    </row>
    <row r="707" spans="1:9" ht="12.75">
      <c r="A707" s="53">
        <v>42226</v>
      </c>
      <c r="B707" s="79" t="s">
        <v>1654</v>
      </c>
      <c r="C707" s="91"/>
      <c r="D707" s="97" t="s">
        <v>269</v>
      </c>
      <c r="E707" s="129"/>
      <c r="F707" s="127">
        <v>1200</v>
      </c>
      <c r="G707" s="125"/>
      <c r="H707" s="56">
        <f t="shared" si="14"/>
        <v>1784301.3600000003</v>
      </c>
      <c r="I707" s="92"/>
    </row>
    <row r="708" spans="1:9" ht="12.75">
      <c r="A708" s="53">
        <v>42226</v>
      </c>
      <c r="B708" s="79" t="s">
        <v>1654</v>
      </c>
      <c r="C708" s="91"/>
      <c r="D708" s="97" t="s">
        <v>269</v>
      </c>
      <c r="E708" s="129"/>
      <c r="F708" s="127">
        <v>1200</v>
      </c>
      <c r="G708" s="125"/>
      <c r="H708" s="56">
        <f t="shared" si="14"/>
        <v>1785501.3600000003</v>
      </c>
      <c r="I708" s="92"/>
    </row>
    <row r="709" spans="1:9" ht="12.75">
      <c r="A709" s="53">
        <v>42226</v>
      </c>
      <c r="B709" s="79" t="s">
        <v>1654</v>
      </c>
      <c r="C709" s="91"/>
      <c r="D709" s="97" t="s">
        <v>269</v>
      </c>
      <c r="E709" s="129"/>
      <c r="F709" s="127">
        <v>1200</v>
      </c>
      <c r="G709" s="125"/>
      <c r="H709" s="56">
        <f t="shared" si="14"/>
        <v>1786701.3600000003</v>
      </c>
      <c r="I709" s="92"/>
    </row>
    <row r="710" spans="1:9" ht="12.75">
      <c r="A710" s="53">
        <v>42226</v>
      </c>
      <c r="B710" s="79" t="s">
        <v>1654</v>
      </c>
      <c r="C710" s="91"/>
      <c r="D710" s="97" t="s">
        <v>269</v>
      </c>
      <c r="E710" s="129"/>
      <c r="F710" s="127">
        <v>1200</v>
      </c>
      <c r="G710" s="125"/>
      <c r="H710" s="56">
        <f t="shared" si="14"/>
        <v>1787901.3600000003</v>
      </c>
      <c r="I710" s="92"/>
    </row>
    <row r="711" spans="1:9" ht="12.75">
      <c r="A711" s="53">
        <v>42226</v>
      </c>
      <c r="B711" s="79" t="s">
        <v>1654</v>
      </c>
      <c r="C711" s="91"/>
      <c r="D711" s="97" t="s">
        <v>269</v>
      </c>
      <c r="E711" s="129"/>
      <c r="F711" s="127">
        <v>1200</v>
      </c>
      <c r="G711" s="125"/>
      <c r="H711" s="56">
        <f t="shared" si="14"/>
        <v>1789101.3600000003</v>
      </c>
      <c r="I711" s="92"/>
    </row>
    <row r="712" spans="1:9" ht="12.75">
      <c r="A712" s="53">
        <v>42226</v>
      </c>
      <c r="B712" s="79" t="s">
        <v>1654</v>
      </c>
      <c r="C712" s="91"/>
      <c r="D712" s="97" t="s">
        <v>269</v>
      </c>
      <c r="E712" s="129"/>
      <c r="F712" s="127">
        <v>600</v>
      </c>
      <c r="G712" s="125"/>
      <c r="H712" s="56">
        <f t="shared" si="14"/>
        <v>1789701.3600000003</v>
      </c>
      <c r="I712" s="92"/>
    </row>
    <row r="713" spans="1:9" ht="12.75">
      <c r="A713" s="53">
        <v>42226</v>
      </c>
      <c r="B713" s="79" t="s">
        <v>1654</v>
      </c>
      <c r="C713" s="91"/>
      <c r="D713" s="97" t="s">
        <v>269</v>
      </c>
      <c r="E713" s="129"/>
      <c r="F713" s="127">
        <v>1200</v>
      </c>
      <c r="G713" s="125"/>
      <c r="H713" s="56">
        <f t="shared" si="14"/>
        <v>1790901.3600000003</v>
      </c>
      <c r="I713" s="92"/>
    </row>
    <row r="714" spans="1:9" ht="12.75">
      <c r="A714" s="53">
        <v>42226</v>
      </c>
      <c r="B714" s="79" t="s">
        <v>1654</v>
      </c>
      <c r="C714" s="91"/>
      <c r="D714" s="97" t="s">
        <v>269</v>
      </c>
      <c r="E714" s="129"/>
      <c r="F714" s="127">
        <v>1200</v>
      </c>
      <c r="G714" s="125"/>
      <c r="H714" s="56">
        <f t="shared" si="14"/>
        <v>1792101.3600000003</v>
      </c>
      <c r="I714" s="92"/>
    </row>
    <row r="715" spans="1:9" ht="12.75">
      <c r="A715" s="53">
        <v>42226</v>
      </c>
      <c r="B715" s="79" t="s">
        <v>1654</v>
      </c>
      <c r="C715" s="91"/>
      <c r="D715" s="97" t="s">
        <v>269</v>
      </c>
      <c r="E715" s="129"/>
      <c r="F715" s="127">
        <v>600</v>
      </c>
      <c r="G715" s="125"/>
      <c r="H715" s="56">
        <f t="shared" si="14"/>
        <v>1792701.3600000003</v>
      </c>
      <c r="I715" s="92"/>
    </row>
    <row r="716" spans="1:9" ht="12.75">
      <c r="A716" s="53">
        <v>42226</v>
      </c>
      <c r="B716" s="79" t="s">
        <v>1654</v>
      </c>
      <c r="C716" s="91"/>
      <c r="D716" s="97" t="s">
        <v>269</v>
      </c>
      <c r="E716" s="129"/>
      <c r="F716" s="127">
        <v>1200</v>
      </c>
      <c r="G716" s="125"/>
      <c r="H716" s="56">
        <f t="shared" si="14"/>
        <v>1793901.3600000003</v>
      </c>
      <c r="I716" s="92"/>
    </row>
    <row r="717" spans="1:9" ht="12.75">
      <c r="A717" s="53">
        <v>42226</v>
      </c>
      <c r="B717" s="79" t="s">
        <v>1654</v>
      </c>
      <c r="C717" s="91"/>
      <c r="D717" s="97" t="s">
        <v>269</v>
      </c>
      <c r="E717" s="129"/>
      <c r="F717" s="127">
        <v>1200</v>
      </c>
      <c r="G717" s="125"/>
      <c r="H717" s="56">
        <f t="shared" si="14"/>
        <v>1795101.3600000003</v>
      </c>
      <c r="I717" s="92"/>
    </row>
    <row r="718" spans="1:9" ht="12.75">
      <c r="A718" s="53">
        <v>42227</v>
      </c>
      <c r="B718" s="79" t="s">
        <v>1654</v>
      </c>
      <c r="C718" s="91"/>
      <c r="D718" s="97" t="s">
        <v>269</v>
      </c>
      <c r="E718" s="129"/>
      <c r="F718" s="127">
        <v>1200</v>
      </c>
      <c r="G718" s="125"/>
      <c r="H718" s="56">
        <f t="shared" si="14"/>
        <v>1796301.3600000003</v>
      </c>
      <c r="I718" s="92"/>
    </row>
    <row r="719" spans="1:9" ht="12.75">
      <c r="A719" s="53">
        <v>42227</v>
      </c>
      <c r="B719" s="79" t="s">
        <v>1654</v>
      </c>
      <c r="C719" s="91"/>
      <c r="D719" s="97" t="s">
        <v>269</v>
      </c>
      <c r="E719" s="129"/>
      <c r="F719" s="127">
        <v>1200</v>
      </c>
      <c r="G719" s="125"/>
      <c r="H719" s="56">
        <f t="shared" si="14"/>
        <v>1797501.3600000003</v>
      </c>
      <c r="I719" s="92"/>
    </row>
    <row r="720" spans="1:9" ht="12.75">
      <c r="A720" s="53">
        <v>42227</v>
      </c>
      <c r="B720" s="79" t="s">
        <v>1654</v>
      </c>
      <c r="C720" s="91"/>
      <c r="D720" s="97" t="s">
        <v>269</v>
      </c>
      <c r="E720" s="129"/>
      <c r="F720" s="127">
        <v>1200</v>
      </c>
      <c r="G720" s="125"/>
      <c r="H720" s="56">
        <f t="shared" si="14"/>
        <v>1798701.3600000003</v>
      </c>
      <c r="I720" s="92"/>
    </row>
    <row r="721" spans="1:9" ht="12.75">
      <c r="A721" s="53">
        <v>42227</v>
      </c>
      <c r="B721" s="79" t="s">
        <v>1654</v>
      </c>
      <c r="C721" s="91"/>
      <c r="D721" s="97" t="s">
        <v>269</v>
      </c>
      <c r="E721" s="129"/>
      <c r="F721" s="127">
        <v>1200</v>
      </c>
      <c r="G721" s="125"/>
      <c r="H721" s="56">
        <f t="shared" si="14"/>
        <v>1799901.3600000003</v>
      </c>
      <c r="I721" s="92"/>
    </row>
    <row r="722" spans="1:9" ht="12.75">
      <c r="A722" s="53">
        <v>42227</v>
      </c>
      <c r="B722" s="79" t="s">
        <v>1654</v>
      </c>
      <c r="C722" s="91"/>
      <c r="D722" s="97" t="s">
        <v>269</v>
      </c>
      <c r="E722" s="129"/>
      <c r="F722" s="127">
        <v>1200</v>
      </c>
      <c r="G722" s="125"/>
      <c r="H722" s="56">
        <f t="shared" si="14"/>
        <v>1801101.3600000003</v>
      </c>
      <c r="I722" s="92"/>
    </row>
    <row r="723" spans="1:9" ht="12.75">
      <c r="A723" s="53">
        <v>42227</v>
      </c>
      <c r="B723" s="79" t="s">
        <v>1654</v>
      </c>
      <c r="C723" s="91"/>
      <c r="D723" s="97" t="s">
        <v>269</v>
      </c>
      <c r="E723" s="129"/>
      <c r="F723" s="127">
        <v>1200</v>
      </c>
      <c r="G723" s="125"/>
      <c r="H723" s="56">
        <f t="shared" si="14"/>
        <v>1802301.3600000003</v>
      </c>
      <c r="I723" s="92"/>
    </row>
    <row r="724" spans="1:9" ht="12.75">
      <c r="A724" s="53">
        <v>42227</v>
      </c>
      <c r="B724" s="79" t="s">
        <v>1654</v>
      </c>
      <c r="C724" s="91"/>
      <c r="D724" s="97" t="s">
        <v>269</v>
      </c>
      <c r="E724" s="129"/>
      <c r="F724" s="127">
        <v>1200</v>
      </c>
      <c r="G724" s="125"/>
      <c r="H724" s="56">
        <f t="shared" si="14"/>
        <v>1803501.3600000003</v>
      </c>
      <c r="I724" s="92"/>
    </row>
    <row r="725" spans="1:9" ht="12.75">
      <c r="A725" s="53">
        <v>42227</v>
      </c>
      <c r="B725" s="79" t="s">
        <v>1654</v>
      </c>
      <c r="C725" s="91"/>
      <c r="D725" s="97" t="s">
        <v>269</v>
      </c>
      <c r="E725" s="129"/>
      <c r="F725" s="127">
        <v>1200</v>
      </c>
      <c r="G725" s="125"/>
      <c r="H725" s="56">
        <f t="shared" si="14"/>
        <v>1804701.3600000003</v>
      </c>
      <c r="I725" s="92"/>
    </row>
    <row r="726" spans="1:9" ht="12.75">
      <c r="A726" s="53">
        <v>42227</v>
      </c>
      <c r="B726" s="79" t="s">
        <v>1654</v>
      </c>
      <c r="C726" s="91"/>
      <c r="D726" s="97" t="s">
        <v>269</v>
      </c>
      <c r="E726" s="129"/>
      <c r="F726" s="127">
        <v>1200</v>
      </c>
      <c r="G726" s="125"/>
      <c r="H726" s="56">
        <f t="shared" si="14"/>
        <v>1805901.3600000003</v>
      </c>
      <c r="I726" s="92"/>
    </row>
    <row r="727" spans="1:9" ht="12.75">
      <c r="A727" s="53">
        <v>42227</v>
      </c>
      <c r="B727" s="79" t="s">
        <v>1654</v>
      </c>
      <c r="C727" s="91"/>
      <c r="D727" s="97" t="s">
        <v>269</v>
      </c>
      <c r="E727" s="129"/>
      <c r="F727" s="127">
        <v>1200</v>
      </c>
      <c r="G727" s="125"/>
      <c r="H727" s="56">
        <f t="shared" si="14"/>
        <v>1807101.3600000003</v>
      </c>
      <c r="I727" s="92"/>
    </row>
    <row r="728" spans="1:9" ht="12.75">
      <c r="A728" s="53">
        <v>42227</v>
      </c>
      <c r="B728" s="79" t="s">
        <v>1654</v>
      </c>
      <c r="C728" s="91"/>
      <c r="D728" s="97" t="s">
        <v>269</v>
      </c>
      <c r="E728" s="129"/>
      <c r="F728" s="127">
        <v>1200</v>
      </c>
      <c r="G728" s="125"/>
      <c r="H728" s="56">
        <f t="shared" si="14"/>
        <v>1808301.3600000003</v>
      </c>
      <c r="I728" s="92"/>
    </row>
    <row r="729" spans="1:9" ht="12.75">
      <c r="A729" s="53">
        <v>42227</v>
      </c>
      <c r="B729" s="79" t="s">
        <v>1654</v>
      </c>
      <c r="C729" s="91"/>
      <c r="D729" s="97" t="s">
        <v>269</v>
      </c>
      <c r="E729" s="129"/>
      <c r="F729" s="127">
        <v>1200</v>
      </c>
      <c r="G729" s="125"/>
      <c r="H729" s="56">
        <f t="shared" si="14"/>
        <v>1809501.3600000003</v>
      </c>
      <c r="I729" s="92"/>
    </row>
    <row r="730" spans="1:9" ht="12.75">
      <c r="A730" s="53">
        <v>42228</v>
      </c>
      <c r="B730" s="79" t="s">
        <v>1654</v>
      </c>
      <c r="C730" s="91"/>
      <c r="D730" s="97" t="s">
        <v>269</v>
      </c>
      <c r="E730" s="129"/>
      <c r="F730" s="127">
        <v>1200</v>
      </c>
      <c r="G730" s="125"/>
      <c r="H730" s="56">
        <f t="shared" si="14"/>
        <v>1810701.3600000003</v>
      </c>
      <c r="I730" s="92"/>
    </row>
    <row r="731" spans="1:9" ht="12.75">
      <c r="A731" s="53">
        <v>42228</v>
      </c>
      <c r="B731" s="79" t="s">
        <v>1654</v>
      </c>
      <c r="C731" s="91"/>
      <c r="D731" s="97" t="s">
        <v>269</v>
      </c>
      <c r="E731" s="129"/>
      <c r="F731" s="127">
        <v>1200</v>
      </c>
      <c r="G731" s="125"/>
      <c r="H731" s="56">
        <f t="shared" si="14"/>
        <v>1811901.3600000003</v>
      </c>
      <c r="I731" s="92"/>
    </row>
    <row r="732" spans="1:9" ht="12.75">
      <c r="A732" s="53">
        <v>42228</v>
      </c>
      <c r="B732" s="79" t="s">
        <v>1654</v>
      </c>
      <c r="C732" s="91"/>
      <c r="D732" s="97" t="s">
        <v>269</v>
      </c>
      <c r="E732" s="129"/>
      <c r="F732" s="127">
        <v>1200</v>
      </c>
      <c r="G732" s="125"/>
      <c r="H732" s="56">
        <f t="shared" si="14"/>
        <v>1813101.3600000003</v>
      </c>
      <c r="I732" s="92"/>
    </row>
    <row r="733" spans="1:9" ht="12.75">
      <c r="A733" s="53">
        <v>42228</v>
      </c>
      <c r="B733" s="79" t="s">
        <v>1654</v>
      </c>
      <c r="C733" s="91"/>
      <c r="D733" s="97" t="s">
        <v>269</v>
      </c>
      <c r="E733" s="129"/>
      <c r="F733" s="127">
        <v>1200</v>
      </c>
      <c r="G733" s="125"/>
      <c r="H733" s="56">
        <f t="shared" si="14"/>
        <v>1814301.3600000003</v>
      </c>
      <c r="I733" s="92"/>
    </row>
    <row r="734" spans="1:9" ht="12.75">
      <c r="A734" s="53">
        <v>42228</v>
      </c>
      <c r="B734" s="79" t="s">
        <v>1654</v>
      </c>
      <c r="C734" s="91"/>
      <c r="D734" s="97" t="s">
        <v>269</v>
      </c>
      <c r="E734" s="129"/>
      <c r="F734" s="127">
        <v>1200</v>
      </c>
      <c r="G734" s="125"/>
      <c r="H734" s="56">
        <f t="shared" si="14"/>
        <v>1815501.3600000003</v>
      </c>
      <c r="I734" s="92"/>
    </row>
    <row r="735" spans="1:9" ht="12.75">
      <c r="A735" s="53">
        <v>42228</v>
      </c>
      <c r="B735" s="79" t="s">
        <v>1654</v>
      </c>
      <c r="C735" s="91"/>
      <c r="D735" s="97" t="s">
        <v>269</v>
      </c>
      <c r="E735" s="129"/>
      <c r="F735" s="127">
        <v>300</v>
      </c>
      <c r="G735" s="125"/>
      <c r="H735" s="56">
        <f t="shared" si="14"/>
        <v>1815801.3600000003</v>
      </c>
      <c r="I735" s="92"/>
    </row>
    <row r="736" spans="1:9" ht="12.75">
      <c r="A736" s="53">
        <v>42228</v>
      </c>
      <c r="B736" s="79" t="s">
        <v>1654</v>
      </c>
      <c r="C736" s="91"/>
      <c r="D736" s="97" t="s">
        <v>269</v>
      </c>
      <c r="E736" s="129"/>
      <c r="F736" s="127">
        <v>1200</v>
      </c>
      <c r="G736" s="125"/>
      <c r="H736" s="56">
        <f t="shared" si="14"/>
        <v>1817001.3600000003</v>
      </c>
      <c r="I736" s="92"/>
    </row>
    <row r="737" spans="1:9" ht="12.75">
      <c r="A737" s="53">
        <v>42228</v>
      </c>
      <c r="B737" s="79" t="s">
        <v>1654</v>
      </c>
      <c r="C737" s="91"/>
      <c r="D737" s="97" t="s">
        <v>269</v>
      </c>
      <c r="E737" s="129"/>
      <c r="F737" s="127">
        <v>1200</v>
      </c>
      <c r="G737" s="125"/>
      <c r="H737" s="56">
        <f t="shared" si="14"/>
        <v>1818201.3600000003</v>
      </c>
      <c r="I737" s="92"/>
    </row>
    <row r="738" spans="1:9" ht="12.75">
      <c r="A738" s="53">
        <v>42228</v>
      </c>
      <c r="B738" s="79" t="s">
        <v>1654</v>
      </c>
      <c r="C738" s="91"/>
      <c r="D738" s="97" t="s">
        <v>269</v>
      </c>
      <c r="E738" s="129"/>
      <c r="F738" s="127">
        <v>1200</v>
      </c>
      <c r="G738" s="125"/>
      <c r="H738" s="56">
        <f t="shared" si="14"/>
        <v>1819401.3600000003</v>
      </c>
      <c r="I738" s="92"/>
    </row>
    <row r="739" spans="1:9" ht="12.75">
      <c r="A739" s="53">
        <v>42228</v>
      </c>
      <c r="B739" s="79" t="s">
        <v>1654</v>
      </c>
      <c r="C739" s="91"/>
      <c r="D739" s="97" t="s">
        <v>269</v>
      </c>
      <c r="E739" s="129"/>
      <c r="F739" s="127">
        <v>600</v>
      </c>
      <c r="G739" s="125"/>
      <c r="H739" s="56">
        <f t="shared" si="14"/>
        <v>1820001.3600000003</v>
      </c>
      <c r="I739" s="92"/>
    </row>
    <row r="740" spans="1:9" ht="12.75">
      <c r="A740" s="53">
        <v>42228</v>
      </c>
      <c r="B740" s="79" t="s">
        <v>1654</v>
      </c>
      <c r="C740" s="91"/>
      <c r="D740" s="97" t="s">
        <v>269</v>
      </c>
      <c r="E740" s="129"/>
      <c r="F740" s="127">
        <v>1200</v>
      </c>
      <c r="G740" s="125"/>
      <c r="H740" s="56">
        <f t="shared" si="14"/>
        <v>1821201.3600000003</v>
      </c>
      <c r="I740" s="92"/>
    </row>
    <row r="741" spans="1:9" ht="12.75">
      <c r="A741" s="53">
        <v>42228</v>
      </c>
      <c r="B741" s="79" t="s">
        <v>1654</v>
      </c>
      <c r="C741" s="91"/>
      <c r="D741" s="97" t="s">
        <v>269</v>
      </c>
      <c r="E741" s="129"/>
      <c r="F741" s="127">
        <v>1200</v>
      </c>
      <c r="G741" s="125"/>
      <c r="H741" s="56">
        <f t="shared" si="14"/>
        <v>1822401.3600000003</v>
      </c>
      <c r="I741" s="92"/>
    </row>
    <row r="742" spans="1:9" ht="12.75">
      <c r="A742" s="53">
        <v>42228</v>
      </c>
      <c r="B742" s="79" t="s">
        <v>1654</v>
      </c>
      <c r="C742" s="91"/>
      <c r="D742" s="97" t="s">
        <v>269</v>
      </c>
      <c r="E742" s="129"/>
      <c r="F742" s="127">
        <v>1200</v>
      </c>
      <c r="G742" s="125"/>
      <c r="H742" s="56">
        <f aca="true" t="shared" si="15" ref="H742:H805">H741+F742-G742</f>
        <v>1823601.3600000003</v>
      </c>
      <c r="I742" s="92"/>
    </row>
    <row r="743" spans="1:9" ht="12.75">
      <c r="A743" s="53">
        <v>42228</v>
      </c>
      <c r="B743" s="79" t="s">
        <v>1654</v>
      </c>
      <c r="C743" s="91"/>
      <c r="D743" s="97" t="s">
        <v>269</v>
      </c>
      <c r="E743" s="129"/>
      <c r="F743" s="127">
        <v>1200</v>
      </c>
      <c r="G743" s="125"/>
      <c r="H743" s="56">
        <f t="shared" si="15"/>
        <v>1824801.3600000003</v>
      </c>
      <c r="I743" s="92"/>
    </row>
    <row r="744" spans="1:9" ht="12.75">
      <c r="A744" s="53">
        <v>42229</v>
      </c>
      <c r="B744" s="79" t="s">
        <v>1654</v>
      </c>
      <c r="C744" s="91"/>
      <c r="D744" s="97" t="s">
        <v>269</v>
      </c>
      <c r="E744" s="129"/>
      <c r="F744" s="127">
        <v>1200</v>
      </c>
      <c r="G744" s="125"/>
      <c r="H744" s="56">
        <f t="shared" si="15"/>
        <v>1826001.3600000003</v>
      </c>
      <c r="I744" s="92"/>
    </row>
    <row r="745" spans="1:9" ht="12.75">
      <c r="A745" s="53">
        <v>42229</v>
      </c>
      <c r="B745" s="79" t="s">
        <v>1654</v>
      </c>
      <c r="C745" s="91"/>
      <c r="D745" s="97" t="s">
        <v>269</v>
      </c>
      <c r="E745" s="129"/>
      <c r="F745" s="127">
        <v>1200</v>
      </c>
      <c r="G745" s="125"/>
      <c r="H745" s="56">
        <f t="shared" si="15"/>
        <v>1827201.3600000003</v>
      </c>
      <c r="I745" s="92"/>
    </row>
    <row r="746" spans="1:9" ht="12.75">
      <c r="A746" s="53">
        <v>42229</v>
      </c>
      <c r="B746" s="79" t="s">
        <v>1654</v>
      </c>
      <c r="C746" s="91"/>
      <c r="D746" s="97" t="s">
        <v>269</v>
      </c>
      <c r="E746" s="129"/>
      <c r="F746" s="127">
        <v>1200</v>
      </c>
      <c r="G746" s="125"/>
      <c r="H746" s="56">
        <f t="shared" si="15"/>
        <v>1828401.3600000003</v>
      </c>
      <c r="I746" s="92"/>
    </row>
    <row r="747" spans="1:9" ht="12.75">
      <c r="A747" s="53">
        <v>42229</v>
      </c>
      <c r="B747" s="79" t="s">
        <v>1654</v>
      </c>
      <c r="C747" s="91"/>
      <c r="D747" s="97" t="s">
        <v>269</v>
      </c>
      <c r="E747" s="129"/>
      <c r="F747" s="127">
        <v>1200</v>
      </c>
      <c r="G747" s="125"/>
      <c r="H747" s="56">
        <f t="shared" si="15"/>
        <v>1829601.3600000003</v>
      </c>
      <c r="I747" s="92"/>
    </row>
    <row r="748" spans="1:9" ht="12.75">
      <c r="A748" s="53">
        <v>42229</v>
      </c>
      <c r="B748" s="79" t="s">
        <v>1654</v>
      </c>
      <c r="C748" s="91"/>
      <c r="D748" s="97" t="s">
        <v>269</v>
      </c>
      <c r="E748" s="129"/>
      <c r="F748" s="127">
        <v>600</v>
      </c>
      <c r="G748" s="125"/>
      <c r="H748" s="56">
        <f t="shared" si="15"/>
        <v>1830201.3600000003</v>
      </c>
      <c r="I748" s="92"/>
    </row>
    <row r="749" spans="1:9" ht="12.75">
      <c r="A749" s="53">
        <v>42229</v>
      </c>
      <c r="B749" s="79" t="s">
        <v>1654</v>
      </c>
      <c r="C749" s="91"/>
      <c r="D749" s="97" t="s">
        <v>1653</v>
      </c>
      <c r="E749" s="129"/>
      <c r="F749" s="127">
        <v>72120</v>
      </c>
      <c r="G749" s="125"/>
      <c r="H749" s="56">
        <f t="shared" si="15"/>
        <v>1902321.3600000003</v>
      </c>
      <c r="I749" s="92"/>
    </row>
    <row r="750" spans="1:9" ht="12.75">
      <c r="A750" s="53">
        <v>42229</v>
      </c>
      <c r="B750" s="79" t="s">
        <v>1654</v>
      </c>
      <c r="C750" s="91"/>
      <c r="D750" s="97" t="s">
        <v>269</v>
      </c>
      <c r="E750" s="129"/>
      <c r="F750" s="127">
        <v>1200</v>
      </c>
      <c r="G750" s="125"/>
      <c r="H750" s="56">
        <f t="shared" si="15"/>
        <v>1903521.3600000003</v>
      </c>
      <c r="I750" s="92"/>
    </row>
    <row r="751" spans="1:9" ht="12.75">
      <c r="A751" s="53">
        <v>42230</v>
      </c>
      <c r="B751" s="79" t="s">
        <v>1654</v>
      </c>
      <c r="C751" s="91"/>
      <c r="D751" s="97" t="s">
        <v>269</v>
      </c>
      <c r="E751" s="129"/>
      <c r="F751" s="127">
        <v>1200</v>
      </c>
      <c r="G751" s="125"/>
      <c r="H751" s="56">
        <f t="shared" si="15"/>
        <v>1904721.3600000003</v>
      </c>
      <c r="I751" s="92"/>
    </row>
    <row r="752" spans="1:9" ht="12.75">
      <c r="A752" s="53">
        <v>42230</v>
      </c>
      <c r="B752" s="79" t="s">
        <v>1654</v>
      </c>
      <c r="C752" s="91"/>
      <c r="D752" s="97" t="s">
        <v>269</v>
      </c>
      <c r="E752" s="129"/>
      <c r="F752" s="127">
        <v>1200</v>
      </c>
      <c r="G752" s="125"/>
      <c r="H752" s="56">
        <f t="shared" si="15"/>
        <v>1905921.3600000003</v>
      </c>
      <c r="I752" s="92"/>
    </row>
    <row r="753" spans="1:9" ht="12.75">
      <c r="A753" s="53">
        <v>42230</v>
      </c>
      <c r="B753" s="79" t="s">
        <v>1654</v>
      </c>
      <c r="C753" s="91"/>
      <c r="D753" s="97" t="s">
        <v>269</v>
      </c>
      <c r="E753" s="129"/>
      <c r="F753" s="127">
        <v>1200</v>
      </c>
      <c r="G753" s="125"/>
      <c r="H753" s="56">
        <f t="shared" si="15"/>
        <v>1907121.3600000003</v>
      </c>
      <c r="I753" s="92"/>
    </row>
    <row r="754" spans="1:9" ht="12.75">
      <c r="A754" s="53">
        <v>42230</v>
      </c>
      <c r="B754" s="79" t="s">
        <v>1654</v>
      </c>
      <c r="C754" s="91"/>
      <c r="D754" s="97" t="s">
        <v>269</v>
      </c>
      <c r="E754" s="129"/>
      <c r="F754" s="127">
        <v>1200</v>
      </c>
      <c r="G754" s="125"/>
      <c r="H754" s="56">
        <f t="shared" si="15"/>
        <v>1908321.3600000003</v>
      </c>
      <c r="I754" s="92"/>
    </row>
    <row r="755" spans="1:9" ht="12.75">
      <c r="A755" s="53">
        <v>42230</v>
      </c>
      <c r="B755" s="79" t="s">
        <v>1654</v>
      </c>
      <c r="C755" s="91"/>
      <c r="D755" s="97" t="s">
        <v>269</v>
      </c>
      <c r="E755" s="129"/>
      <c r="F755" s="127">
        <v>1200</v>
      </c>
      <c r="G755" s="125"/>
      <c r="H755" s="56">
        <f t="shared" si="15"/>
        <v>1909521.3600000003</v>
      </c>
      <c r="I755" s="92"/>
    </row>
    <row r="756" spans="1:9" ht="12.75">
      <c r="A756" s="53">
        <v>42230</v>
      </c>
      <c r="B756" s="79" t="s">
        <v>1654</v>
      </c>
      <c r="C756" s="91"/>
      <c r="D756" s="97" t="s">
        <v>269</v>
      </c>
      <c r="E756" s="129"/>
      <c r="F756" s="127">
        <v>1200</v>
      </c>
      <c r="G756" s="125"/>
      <c r="H756" s="56">
        <f t="shared" si="15"/>
        <v>1910721.3600000003</v>
      </c>
      <c r="I756" s="92"/>
    </row>
    <row r="757" spans="1:9" ht="12.75">
      <c r="A757" s="53">
        <v>42230</v>
      </c>
      <c r="B757" s="79" t="s">
        <v>1654</v>
      </c>
      <c r="C757" s="91"/>
      <c r="D757" s="97" t="s">
        <v>269</v>
      </c>
      <c r="E757" s="129"/>
      <c r="F757" s="127">
        <v>1200</v>
      </c>
      <c r="G757" s="125"/>
      <c r="H757" s="56">
        <f t="shared" si="15"/>
        <v>1911921.3600000003</v>
      </c>
      <c r="I757" s="92"/>
    </row>
    <row r="758" spans="1:9" ht="12.75">
      <c r="A758" s="53">
        <v>42230</v>
      </c>
      <c r="B758" s="79" t="s">
        <v>1654</v>
      </c>
      <c r="C758" s="91"/>
      <c r="D758" s="97" t="s">
        <v>269</v>
      </c>
      <c r="E758" s="129"/>
      <c r="F758" s="127">
        <v>1200</v>
      </c>
      <c r="G758" s="125"/>
      <c r="H758" s="56">
        <f t="shared" si="15"/>
        <v>1913121.3600000003</v>
      </c>
      <c r="I758" s="92"/>
    </row>
    <row r="759" spans="1:9" ht="12.75">
      <c r="A759" s="53">
        <v>42230</v>
      </c>
      <c r="B759" s="79" t="s">
        <v>1654</v>
      </c>
      <c r="C759" s="91"/>
      <c r="D759" s="97" t="s">
        <v>269</v>
      </c>
      <c r="E759" s="129"/>
      <c r="F759" s="127">
        <v>1200</v>
      </c>
      <c r="G759" s="125"/>
      <c r="H759" s="56">
        <f t="shared" si="15"/>
        <v>1914321.3600000003</v>
      </c>
      <c r="I759" s="92"/>
    </row>
    <row r="760" spans="1:9" ht="12.75">
      <c r="A760" s="53">
        <v>42230</v>
      </c>
      <c r="B760" s="79" t="s">
        <v>1654</v>
      </c>
      <c r="C760" s="91"/>
      <c r="D760" s="97" t="s">
        <v>269</v>
      </c>
      <c r="E760" s="129"/>
      <c r="F760" s="127">
        <v>1200</v>
      </c>
      <c r="G760" s="125"/>
      <c r="H760" s="56">
        <f t="shared" si="15"/>
        <v>1915521.3600000003</v>
      </c>
      <c r="I760" s="92"/>
    </row>
    <row r="761" spans="1:9" ht="12.75">
      <c r="A761" s="53">
        <v>42230</v>
      </c>
      <c r="B761" s="79" t="s">
        <v>1654</v>
      </c>
      <c r="C761" s="91"/>
      <c r="D761" s="97" t="s">
        <v>269</v>
      </c>
      <c r="E761" s="129"/>
      <c r="F761" s="127">
        <v>1200</v>
      </c>
      <c r="G761" s="125"/>
      <c r="H761" s="56">
        <f t="shared" si="15"/>
        <v>1916721.3600000003</v>
      </c>
      <c r="I761" s="92"/>
    </row>
    <row r="762" spans="1:9" ht="12.75">
      <c r="A762" s="53">
        <v>42230</v>
      </c>
      <c r="B762" s="79" t="s">
        <v>1654</v>
      </c>
      <c r="C762" s="91"/>
      <c r="D762" s="97" t="s">
        <v>269</v>
      </c>
      <c r="E762" s="129"/>
      <c r="F762" s="127">
        <v>1200</v>
      </c>
      <c r="G762" s="125"/>
      <c r="H762" s="56">
        <f t="shared" si="15"/>
        <v>1917921.3600000003</v>
      </c>
      <c r="I762" s="92"/>
    </row>
    <row r="763" spans="1:9" ht="12.75">
      <c r="A763" s="53">
        <v>42230</v>
      </c>
      <c r="B763" s="79" t="s">
        <v>1654</v>
      </c>
      <c r="C763" s="91"/>
      <c r="D763" s="97" t="s">
        <v>269</v>
      </c>
      <c r="E763" s="129"/>
      <c r="F763" s="127">
        <v>1200</v>
      </c>
      <c r="G763" s="125"/>
      <c r="H763" s="56">
        <f t="shared" si="15"/>
        <v>1919121.3600000003</v>
      </c>
      <c r="I763" s="92"/>
    </row>
    <row r="764" spans="1:9" ht="12.75">
      <c r="A764" s="53">
        <v>42230</v>
      </c>
      <c r="B764" s="79" t="s">
        <v>1654</v>
      </c>
      <c r="C764" s="91"/>
      <c r="D764" s="97" t="s">
        <v>269</v>
      </c>
      <c r="E764" s="129"/>
      <c r="F764" s="127">
        <v>1200</v>
      </c>
      <c r="G764" s="125"/>
      <c r="H764" s="56">
        <f t="shared" si="15"/>
        <v>1920321.3600000003</v>
      </c>
      <c r="I764" s="92"/>
    </row>
    <row r="765" spans="1:9" ht="12.75">
      <c r="A765" s="53">
        <v>42230</v>
      </c>
      <c r="B765" s="79" t="s">
        <v>1654</v>
      </c>
      <c r="C765" s="91"/>
      <c r="D765" s="97" t="s">
        <v>269</v>
      </c>
      <c r="E765" s="129"/>
      <c r="F765" s="127">
        <v>1200</v>
      </c>
      <c r="G765" s="125"/>
      <c r="H765" s="56">
        <f t="shared" si="15"/>
        <v>1921521.3600000003</v>
      </c>
      <c r="I765" s="92"/>
    </row>
    <row r="766" spans="1:9" ht="12.75">
      <c r="A766" s="53">
        <v>42230</v>
      </c>
      <c r="B766" s="79" t="s">
        <v>1654</v>
      </c>
      <c r="C766" s="91"/>
      <c r="D766" s="97" t="s">
        <v>269</v>
      </c>
      <c r="E766" s="129"/>
      <c r="F766" s="127">
        <v>1200</v>
      </c>
      <c r="G766" s="125"/>
      <c r="H766" s="56">
        <f t="shared" si="15"/>
        <v>1922721.3600000003</v>
      </c>
      <c r="I766" s="92"/>
    </row>
    <row r="767" spans="1:9" ht="12.75">
      <c r="A767" s="53">
        <v>42230</v>
      </c>
      <c r="B767" s="79" t="s">
        <v>1654</v>
      </c>
      <c r="C767" s="91"/>
      <c r="D767" s="97" t="s">
        <v>269</v>
      </c>
      <c r="E767" s="129"/>
      <c r="F767" s="127">
        <v>1200</v>
      </c>
      <c r="G767" s="125"/>
      <c r="H767" s="56">
        <f t="shared" si="15"/>
        <v>1923921.3600000003</v>
      </c>
      <c r="I767" s="92"/>
    </row>
    <row r="768" spans="1:9" ht="12.75">
      <c r="A768" s="53">
        <v>42230</v>
      </c>
      <c r="B768" s="79" t="s">
        <v>1654</v>
      </c>
      <c r="C768" s="91"/>
      <c r="D768" s="97" t="s">
        <v>1653</v>
      </c>
      <c r="E768" s="129"/>
      <c r="F768" s="127">
        <v>123694</v>
      </c>
      <c r="G768" s="125"/>
      <c r="H768" s="56">
        <f t="shared" si="15"/>
        <v>2047615.3600000003</v>
      </c>
      <c r="I768" s="92"/>
    </row>
    <row r="769" spans="1:9" ht="12.75">
      <c r="A769" s="53">
        <v>42230</v>
      </c>
      <c r="B769" s="79" t="s">
        <v>1654</v>
      </c>
      <c r="C769" s="91"/>
      <c r="D769" s="97" t="s">
        <v>269</v>
      </c>
      <c r="E769" s="129"/>
      <c r="F769" s="127">
        <v>1200</v>
      </c>
      <c r="G769" s="125"/>
      <c r="H769" s="56">
        <f t="shared" si="15"/>
        <v>2048815.3600000003</v>
      </c>
      <c r="I769" s="92"/>
    </row>
    <row r="770" spans="1:9" ht="12.75">
      <c r="A770" s="53">
        <v>42230</v>
      </c>
      <c r="B770" s="79" t="s">
        <v>1654</v>
      </c>
      <c r="C770" s="91"/>
      <c r="D770" s="97" t="s">
        <v>269</v>
      </c>
      <c r="E770" s="129"/>
      <c r="F770" s="127">
        <v>1200</v>
      </c>
      <c r="G770" s="125"/>
      <c r="H770" s="56">
        <f t="shared" si="15"/>
        <v>2050015.3600000003</v>
      </c>
      <c r="I770" s="92"/>
    </row>
    <row r="771" spans="1:9" ht="12.75">
      <c r="A771" s="53">
        <v>42230</v>
      </c>
      <c r="B771" s="79" t="s">
        <v>1654</v>
      </c>
      <c r="C771" s="91"/>
      <c r="D771" s="97" t="s">
        <v>269</v>
      </c>
      <c r="E771" s="129"/>
      <c r="F771" s="127">
        <v>1200</v>
      </c>
      <c r="G771" s="125"/>
      <c r="H771" s="56">
        <f t="shared" si="15"/>
        <v>2051215.3600000003</v>
      </c>
      <c r="I771" s="92"/>
    </row>
    <row r="772" spans="1:9" ht="12.75">
      <c r="A772" s="53">
        <v>42230</v>
      </c>
      <c r="B772" s="79" t="s">
        <v>1654</v>
      </c>
      <c r="C772" s="91"/>
      <c r="D772" s="97" t="s">
        <v>269</v>
      </c>
      <c r="E772" s="129"/>
      <c r="F772" s="127">
        <v>1200</v>
      </c>
      <c r="G772" s="125"/>
      <c r="H772" s="56">
        <f t="shared" si="15"/>
        <v>2052415.3600000003</v>
      </c>
      <c r="I772" s="92"/>
    </row>
    <row r="773" spans="1:9" ht="12.75">
      <c r="A773" s="53">
        <v>42231</v>
      </c>
      <c r="B773" s="79" t="s">
        <v>1654</v>
      </c>
      <c r="C773" s="91"/>
      <c r="D773" s="97" t="s">
        <v>269</v>
      </c>
      <c r="E773" s="129"/>
      <c r="F773" s="127">
        <v>1200</v>
      </c>
      <c r="G773" s="125"/>
      <c r="H773" s="56">
        <f t="shared" si="15"/>
        <v>2053615.3600000003</v>
      </c>
      <c r="I773" s="92"/>
    </row>
    <row r="774" spans="1:9" ht="12.75">
      <c r="A774" s="53">
        <v>42231</v>
      </c>
      <c r="B774" s="79" t="s">
        <v>1654</v>
      </c>
      <c r="C774" s="91"/>
      <c r="D774" s="97" t="s">
        <v>269</v>
      </c>
      <c r="E774" s="129"/>
      <c r="F774" s="127">
        <v>1200</v>
      </c>
      <c r="G774" s="125"/>
      <c r="H774" s="56">
        <f t="shared" si="15"/>
        <v>2054815.3600000003</v>
      </c>
      <c r="I774" s="92"/>
    </row>
    <row r="775" spans="1:9" ht="12.75">
      <c r="A775" s="53">
        <v>42233</v>
      </c>
      <c r="B775" s="79" t="s">
        <v>1654</v>
      </c>
      <c r="C775" s="91"/>
      <c r="D775" s="97" t="s">
        <v>269</v>
      </c>
      <c r="E775" s="129"/>
      <c r="F775" s="127">
        <v>1200</v>
      </c>
      <c r="G775" s="125"/>
      <c r="H775" s="56">
        <f t="shared" si="15"/>
        <v>2056015.3600000003</v>
      </c>
      <c r="I775" s="92"/>
    </row>
    <row r="776" spans="1:9" ht="12.75">
      <c r="A776" s="53">
        <v>42233</v>
      </c>
      <c r="B776" s="79" t="s">
        <v>1654</v>
      </c>
      <c r="C776" s="91"/>
      <c r="D776" s="97" t="s">
        <v>269</v>
      </c>
      <c r="E776" s="129"/>
      <c r="F776" s="127">
        <v>1200</v>
      </c>
      <c r="G776" s="125"/>
      <c r="H776" s="56">
        <f t="shared" si="15"/>
        <v>2057215.3600000003</v>
      </c>
      <c r="I776" s="92"/>
    </row>
    <row r="777" spans="1:9" ht="12.75">
      <c r="A777" s="53">
        <v>42233</v>
      </c>
      <c r="B777" s="79" t="s">
        <v>1654</v>
      </c>
      <c r="C777" s="91"/>
      <c r="D777" s="97" t="s">
        <v>269</v>
      </c>
      <c r="E777" s="129"/>
      <c r="F777" s="127">
        <v>1200</v>
      </c>
      <c r="G777" s="125"/>
      <c r="H777" s="56">
        <f t="shared" si="15"/>
        <v>2058415.3600000003</v>
      </c>
      <c r="I777" s="92"/>
    </row>
    <row r="778" spans="1:9" ht="12.75">
      <c r="A778" s="53">
        <v>42233</v>
      </c>
      <c r="B778" s="79" t="s">
        <v>1654</v>
      </c>
      <c r="C778" s="91"/>
      <c r="D778" s="97" t="s">
        <v>269</v>
      </c>
      <c r="E778" s="129"/>
      <c r="F778" s="127">
        <v>1200</v>
      </c>
      <c r="G778" s="125"/>
      <c r="H778" s="56">
        <f t="shared" si="15"/>
        <v>2059615.3600000003</v>
      </c>
      <c r="I778" s="92"/>
    </row>
    <row r="779" spans="1:9" ht="12.75">
      <c r="A779" s="53">
        <v>42233</v>
      </c>
      <c r="B779" s="79" t="s">
        <v>1654</v>
      </c>
      <c r="C779" s="91"/>
      <c r="D779" s="97" t="s">
        <v>1653</v>
      </c>
      <c r="E779" s="129"/>
      <c r="F779" s="127">
        <v>169649.2</v>
      </c>
      <c r="G779" s="125"/>
      <c r="H779" s="56">
        <f t="shared" si="15"/>
        <v>2229264.5600000005</v>
      </c>
      <c r="I779" s="92"/>
    </row>
    <row r="780" spans="1:9" ht="12.75">
      <c r="A780" s="53">
        <v>42234</v>
      </c>
      <c r="B780" s="79" t="s">
        <v>1654</v>
      </c>
      <c r="C780" s="91"/>
      <c r="D780" s="97" t="s">
        <v>269</v>
      </c>
      <c r="E780" s="129"/>
      <c r="F780" s="127">
        <v>1200</v>
      </c>
      <c r="G780" s="125"/>
      <c r="H780" s="56">
        <f t="shared" si="15"/>
        <v>2230464.5600000005</v>
      </c>
      <c r="I780" s="92"/>
    </row>
    <row r="781" spans="1:9" ht="12.75">
      <c r="A781" s="53">
        <v>42234</v>
      </c>
      <c r="B781" s="79" t="s">
        <v>1654</v>
      </c>
      <c r="C781" s="91"/>
      <c r="D781" s="97" t="s">
        <v>269</v>
      </c>
      <c r="E781" s="129"/>
      <c r="F781" s="127">
        <v>1200</v>
      </c>
      <c r="G781" s="125"/>
      <c r="H781" s="56">
        <f t="shared" si="15"/>
        <v>2231664.5600000005</v>
      </c>
      <c r="I781" s="92"/>
    </row>
    <row r="782" spans="1:9" ht="12.75">
      <c r="A782" s="53">
        <v>42235</v>
      </c>
      <c r="B782" s="79" t="s">
        <v>1654</v>
      </c>
      <c r="C782" s="91"/>
      <c r="D782" s="97" t="s">
        <v>269</v>
      </c>
      <c r="E782" s="129"/>
      <c r="F782" s="127">
        <v>1200</v>
      </c>
      <c r="G782" s="125"/>
      <c r="H782" s="56">
        <f t="shared" si="15"/>
        <v>2232864.5600000005</v>
      </c>
      <c r="I782" s="92"/>
    </row>
    <row r="783" spans="1:9" ht="12.75">
      <c r="A783" s="53">
        <v>42235</v>
      </c>
      <c r="B783" s="79" t="s">
        <v>1654</v>
      </c>
      <c r="C783" s="91"/>
      <c r="D783" s="97" t="s">
        <v>269</v>
      </c>
      <c r="E783" s="129"/>
      <c r="F783" s="127">
        <v>1200</v>
      </c>
      <c r="G783" s="125"/>
      <c r="H783" s="56">
        <f t="shared" si="15"/>
        <v>2234064.5600000005</v>
      </c>
      <c r="I783" s="92"/>
    </row>
    <row r="784" spans="1:9" ht="12.75">
      <c r="A784" s="53">
        <v>42236</v>
      </c>
      <c r="B784" s="79" t="s">
        <v>1654</v>
      </c>
      <c r="C784" s="91"/>
      <c r="D784" s="97" t="s">
        <v>269</v>
      </c>
      <c r="E784" s="129"/>
      <c r="F784" s="127">
        <v>1200</v>
      </c>
      <c r="G784" s="125"/>
      <c r="H784" s="56">
        <f t="shared" si="15"/>
        <v>2235264.5600000005</v>
      </c>
      <c r="I784" s="92"/>
    </row>
    <row r="785" spans="1:9" ht="12.75">
      <c r="A785" s="53">
        <v>42237</v>
      </c>
      <c r="B785" s="79" t="s">
        <v>1654</v>
      </c>
      <c r="C785" s="91"/>
      <c r="D785" s="97" t="s">
        <v>269</v>
      </c>
      <c r="E785" s="129"/>
      <c r="F785" s="127">
        <v>1200</v>
      </c>
      <c r="G785" s="125"/>
      <c r="H785" s="56">
        <f t="shared" si="15"/>
        <v>2236464.5600000005</v>
      </c>
      <c r="I785" s="92"/>
    </row>
    <row r="786" spans="1:9" ht="12.75">
      <c r="A786" s="53">
        <v>42237</v>
      </c>
      <c r="B786" s="79" t="s">
        <v>1654</v>
      </c>
      <c r="C786" s="91"/>
      <c r="D786" s="97" t="s">
        <v>269</v>
      </c>
      <c r="E786" s="129"/>
      <c r="F786" s="127">
        <v>1200</v>
      </c>
      <c r="G786" s="125"/>
      <c r="H786" s="56">
        <f t="shared" si="15"/>
        <v>2237664.5600000005</v>
      </c>
      <c r="I786" s="92"/>
    </row>
    <row r="787" spans="1:9" ht="12.75">
      <c r="A787" s="53">
        <v>42237</v>
      </c>
      <c r="B787" s="79" t="s">
        <v>1654</v>
      </c>
      <c r="C787" s="91"/>
      <c r="D787" s="97" t="s">
        <v>269</v>
      </c>
      <c r="E787" s="129"/>
      <c r="F787" s="127">
        <v>1200</v>
      </c>
      <c r="G787" s="125"/>
      <c r="H787" s="56">
        <f t="shared" si="15"/>
        <v>2238864.5600000005</v>
      </c>
      <c r="I787" s="92"/>
    </row>
    <row r="788" spans="1:9" ht="12.75">
      <c r="A788" s="53">
        <v>42237</v>
      </c>
      <c r="B788" s="79" t="s">
        <v>1654</v>
      </c>
      <c r="C788" s="91"/>
      <c r="D788" s="97" t="s">
        <v>269</v>
      </c>
      <c r="E788" s="129"/>
      <c r="F788" s="127">
        <v>1200</v>
      </c>
      <c r="G788" s="125"/>
      <c r="H788" s="56">
        <f t="shared" si="15"/>
        <v>2240064.5600000005</v>
      </c>
      <c r="I788" s="92"/>
    </row>
    <row r="789" spans="1:9" ht="12.75">
      <c r="A789" s="53">
        <v>42240</v>
      </c>
      <c r="B789" s="79" t="s">
        <v>1654</v>
      </c>
      <c r="C789" s="91"/>
      <c r="D789" s="97" t="s">
        <v>1653</v>
      </c>
      <c r="E789" s="129"/>
      <c r="F789" s="127">
        <v>57960.8</v>
      </c>
      <c r="G789" s="125"/>
      <c r="H789" s="56">
        <f t="shared" si="15"/>
        <v>2298025.3600000003</v>
      </c>
      <c r="I789" s="92"/>
    </row>
    <row r="790" spans="1:9" ht="12.75">
      <c r="A790" s="53">
        <v>42241</v>
      </c>
      <c r="B790" s="79" t="s">
        <v>1654</v>
      </c>
      <c r="C790" s="91"/>
      <c r="D790" s="97" t="s">
        <v>269</v>
      </c>
      <c r="E790" s="129"/>
      <c r="F790" s="127">
        <v>1200</v>
      </c>
      <c r="G790" s="125"/>
      <c r="H790" s="56">
        <f t="shared" si="15"/>
        <v>2299225.3600000003</v>
      </c>
      <c r="I790" s="92"/>
    </row>
    <row r="791" spans="1:9" ht="12.75">
      <c r="A791" s="53">
        <v>42241</v>
      </c>
      <c r="B791" s="79" t="s">
        <v>1654</v>
      </c>
      <c r="C791" s="91"/>
      <c r="D791" s="97" t="s">
        <v>269</v>
      </c>
      <c r="E791" s="129"/>
      <c r="F791" s="127">
        <v>1200</v>
      </c>
      <c r="G791" s="125"/>
      <c r="H791" s="56">
        <f t="shared" si="15"/>
        <v>2300425.3600000003</v>
      </c>
      <c r="I791" s="92"/>
    </row>
    <row r="792" spans="1:9" ht="12.75">
      <c r="A792" s="53">
        <v>42242</v>
      </c>
      <c r="B792" s="79" t="s">
        <v>1654</v>
      </c>
      <c r="C792" s="91"/>
      <c r="D792" s="97" t="s">
        <v>269</v>
      </c>
      <c r="E792" s="129"/>
      <c r="F792" s="127">
        <v>1200</v>
      </c>
      <c r="G792" s="125"/>
      <c r="H792" s="56">
        <f t="shared" si="15"/>
        <v>2301625.3600000003</v>
      </c>
      <c r="I792" s="92"/>
    </row>
    <row r="793" spans="1:9" ht="12.75">
      <c r="A793" s="53">
        <v>42242</v>
      </c>
      <c r="B793" s="79" t="s">
        <v>1654</v>
      </c>
      <c r="C793" s="91"/>
      <c r="D793" s="97" t="s">
        <v>269</v>
      </c>
      <c r="E793" s="129"/>
      <c r="F793" s="127">
        <v>1200</v>
      </c>
      <c r="G793" s="125"/>
      <c r="H793" s="56">
        <f t="shared" si="15"/>
        <v>2302825.3600000003</v>
      </c>
      <c r="I793" s="92"/>
    </row>
    <row r="794" spans="1:9" ht="12.75">
      <c r="A794" s="53">
        <v>42243</v>
      </c>
      <c r="B794" s="79" t="s">
        <v>1654</v>
      </c>
      <c r="C794" s="91"/>
      <c r="D794" s="97" t="s">
        <v>269</v>
      </c>
      <c r="E794" s="129"/>
      <c r="F794" s="127">
        <v>1200</v>
      </c>
      <c r="G794" s="125"/>
      <c r="H794" s="56">
        <f t="shared" si="15"/>
        <v>2304025.3600000003</v>
      </c>
      <c r="I794" s="92"/>
    </row>
    <row r="795" spans="1:9" ht="12.75">
      <c r="A795" s="53">
        <v>42243</v>
      </c>
      <c r="B795" s="79" t="s">
        <v>1654</v>
      </c>
      <c r="C795" s="91"/>
      <c r="D795" s="97" t="s">
        <v>269</v>
      </c>
      <c r="E795" s="129"/>
      <c r="F795" s="127">
        <v>1200</v>
      </c>
      <c r="G795" s="125"/>
      <c r="H795" s="56">
        <f t="shared" si="15"/>
        <v>2305225.3600000003</v>
      </c>
      <c r="I795" s="92"/>
    </row>
    <row r="796" spans="1:9" ht="12.75">
      <c r="A796" s="53">
        <v>42244</v>
      </c>
      <c r="B796" s="79" t="s">
        <v>1654</v>
      </c>
      <c r="C796" s="91"/>
      <c r="D796" s="97" t="s">
        <v>269</v>
      </c>
      <c r="E796" s="129"/>
      <c r="F796" s="127">
        <v>1200</v>
      </c>
      <c r="G796" s="125"/>
      <c r="H796" s="56">
        <f t="shared" si="15"/>
        <v>2306425.3600000003</v>
      </c>
      <c r="I796" s="92"/>
    </row>
    <row r="797" spans="1:9" ht="12.75">
      <c r="A797" s="53">
        <v>42244</v>
      </c>
      <c r="B797" s="79" t="s">
        <v>1654</v>
      </c>
      <c r="C797" s="91"/>
      <c r="D797" s="97" t="s">
        <v>269</v>
      </c>
      <c r="E797" s="129"/>
      <c r="F797" s="127">
        <v>1200</v>
      </c>
      <c r="G797" s="125"/>
      <c r="H797" s="56">
        <f t="shared" si="15"/>
        <v>2307625.3600000003</v>
      </c>
      <c r="I797" s="92"/>
    </row>
    <row r="798" spans="1:9" ht="12.75">
      <c r="A798" s="53">
        <v>42244</v>
      </c>
      <c r="B798" s="79" t="s">
        <v>1654</v>
      </c>
      <c r="C798" s="91"/>
      <c r="D798" s="97" t="s">
        <v>269</v>
      </c>
      <c r="E798" s="129"/>
      <c r="F798" s="127">
        <v>1200</v>
      </c>
      <c r="G798" s="125"/>
      <c r="H798" s="56">
        <f t="shared" si="15"/>
        <v>2308825.3600000003</v>
      </c>
      <c r="I798" s="92"/>
    </row>
    <row r="799" spans="1:9" ht="12.75">
      <c r="A799" s="53">
        <v>42244</v>
      </c>
      <c r="B799" s="79" t="s">
        <v>1654</v>
      </c>
      <c r="C799" s="91"/>
      <c r="D799" s="97" t="s">
        <v>269</v>
      </c>
      <c r="E799" s="129"/>
      <c r="F799" s="127">
        <v>1200</v>
      </c>
      <c r="G799" s="125"/>
      <c r="H799" s="56">
        <f t="shared" si="15"/>
        <v>2310025.3600000003</v>
      </c>
      <c r="I799" s="92"/>
    </row>
    <row r="800" spans="1:9" ht="12.75">
      <c r="A800" s="53">
        <v>42247</v>
      </c>
      <c r="B800" s="79" t="s">
        <v>1654</v>
      </c>
      <c r="C800" s="91"/>
      <c r="D800" s="97" t="s">
        <v>1653</v>
      </c>
      <c r="E800" s="129"/>
      <c r="F800" s="127">
        <v>16115.6</v>
      </c>
      <c r="G800" s="125"/>
      <c r="H800" s="56">
        <f t="shared" si="15"/>
        <v>2326140.9600000004</v>
      </c>
      <c r="I800" s="92"/>
    </row>
    <row r="801" spans="1:9" ht="12.75">
      <c r="A801" s="53">
        <v>42247</v>
      </c>
      <c r="B801" s="79" t="s">
        <v>1654</v>
      </c>
      <c r="C801" s="91"/>
      <c r="D801" s="97" t="s">
        <v>1730</v>
      </c>
      <c r="E801" s="129"/>
      <c r="F801" s="127"/>
      <c r="G801" s="125">
        <v>7874</v>
      </c>
      <c r="H801" s="56">
        <f t="shared" si="15"/>
        <v>2318266.9600000004</v>
      </c>
      <c r="I801" s="92"/>
    </row>
    <row r="802" spans="1:9" ht="12.75">
      <c r="A802" s="53">
        <v>42247</v>
      </c>
      <c r="B802" s="79" t="s">
        <v>1654</v>
      </c>
      <c r="C802" s="91"/>
      <c r="D802" s="97" t="s">
        <v>1731</v>
      </c>
      <c r="E802" s="129"/>
      <c r="F802" s="127"/>
      <c r="G802" s="125">
        <v>1259.84</v>
      </c>
      <c r="H802" s="56">
        <f t="shared" si="15"/>
        <v>2317007.1200000006</v>
      </c>
      <c r="I802" s="92"/>
    </row>
    <row r="803" spans="1:9" ht="12.75">
      <c r="A803" s="53"/>
      <c r="B803" s="79"/>
      <c r="C803" s="54"/>
      <c r="D803" s="97"/>
      <c r="E803" s="129"/>
      <c r="F803" s="126"/>
      <c r="G803" s="125"/>
      <c r="H803" s="56">
        <f t="shared" si="15"/>
        <v>2317007.1200000006</v>
      </c>
      <c r="I803" s="92"/>
    </row>
    <row r="804" spans="1:9" ht="12.75">
      <c r="A804" s="53"/>
      <c r="B804" s="79"/>
      <c r="C804" s="91"/>
      <c r="D804" s="97"/>
      <c r="E804" s="129"/>
      <c r="F804" s="127"/>
      <c r="G804" s="125"/>
      <c r="H804" s="56">
        <f t="shared" si="15"/>
        <v>2317007.1200000006</v>
      </c>
      <c r="I804" s="92"/>
    </row>
    <row r="805" spans="1:9" ht="12.75">
      <c r="A805" s="53"/>
      <c r="B805" s="79"/>
      <c r="C805" s="91"/>
      <c r="D805" s="97"/>
      <c r="E805" s="60"/>
      <c r="F805" s="127"/>
      <c r="G805" s="125"/>
      <c r="H805" s="56">
        <f t="shared" si="15"/>
        <v>2317007.1200000006</v>
      </c>
      <c r="I805" s="92"/>
    </row>
    <row r="806" spans="1:9" ht="12.75">
      <c r="A806" s="67"/>
      <c r="B806" s="79"/>
      <c r="C806" s="68"/>
      <c r="D806" s="97"/>
      <c r="E806" s="60"/>
      <c r="F806" s="71"/>
      <c r="G806" s="71"/>
      <c r="H806" s="56">
        <f>H805+F806-G806</f>
        <v>2317007.1200000006</v>
      </c>
      <c r="I806" s="92"/>
    </row>
    <row r="807" spans="1:9" ht="12.75">
      <c r="A807" s="67"/>
      <c r="B807" s="79"/>
      <c r="C807" s="68"/>
      <c r="D807" s="97"/>
      <c r="E807" s="60"/>
      <c r="F807" s="71"/>
      <c r="G807" s="71"/>
      <c r="H807" s="56">
        <f>H806+F807-G807</f>
        <v>2317007.1200000006</v>
      </c>
      <c r="I807" s="92"/>
    </row>
    <row r="808" spans="1:15" s="49" customFormat="1" ht="12.75">
      <c r="A808" s="166" t="s">
        <v>1583</v>
      </c>
      <c r="B808" s="174"/>
      <c r="C808" s="167"/>
      <c r="D808" s="167"/>
      <c r="E808" s="167"/>
      <c r="F808" s="168"/>
      <c r="G808" s="168"/>
      <c r="H808" s="169"/>
      <c r="I808" s="92"/>
      <c r="J808" s="39"/>
      <c r="K808" s="39"/>
      <c r="L808" s="39"/>
      <c r="M808" s="39"/>
      <c r="N808" s="39"/>
      <c r="O808" s="39"/>
    </row>
    <row r="809" spans="1:15" s="49" customFormat="1" ht="12.75">
      <c r="A809" s="62"/>
      <c r="B809" s="64"/>
      <c r="C809" s="63"/>
      <c r="D809" s="64"/>
      <c r="E809" s="64" t="s">
        <v>19</v>
      </c>
      <c r="F809" s="65" t="s">
        <v>5</v>
      </c>
      <c r="G809" s="65" t="s">
        <v>6</v>
      </c>
      <c r="H809" s="66" t="s">
        <v>16</v>
      </c>
      <c r="I809" s="92"/>
      <c r="J809" s="39"/>
      <c r="K809" s="39"/>
      <c r="L809" s="39"/>
      <c r="M809" s="39"/>
      <c r="N809" s="39"/>
      <c r="O809" s="39"/>
    </row>
    <row r="810" spans="1:15" s="49" customFormat="1" ht="12.75">
      <c r="A810" s="67"/>
      <c r="B810" s="69"/>
      <c r="C810" s="68"/>
      <c r="D810" s="82"/>
      <c r="E810" s="70">
        <v>2317007.12</v>
      </c>
      <c r="F810" s="71"/>
      <c r="G810" s="71"/>
      <c r="H810" s="102">
        <f>H807</f>
        <v>2317007.1200000006</v>
      </c>
      <c r="I810" s="92"/>
      <c r="J810" s="39"/>
      <c r="K810" s="39"/>
      <c r="L810" s="39"/>
      <c r="M810" s="39"/>
      <c r="N810" s="39"/>
      <c r="O810" s="39"/>
    </row>
    <row r="811" spans="1:15" s="49" customFormat="1" ht="12.75">
      <c r="A811" s="83"/>
      <c r="B811" s="83"/>
      <c r="C811" s="84"/>
      <c r="D811" s="80"/>
      <c r="E811" s="54"/>
      <c r="F811" s="56"/>
      <c r="G811" s="85"/>
      <c r="H811" s="56">
        <f>H810+F811-G811</f>
        <v>2317007.1200000006</v>
      </c>
      <c r="I811" s="92"/>
      <c r="J811" s="39"/>
      <c r="K811" s="39"/>
      <c r="L811" s="39"/>
      <c r="M811" s="39"/>
      <c r="N811" s="39"/>
      <c r="O811" s="39"/>
    </row>
    <row r="812" spans="1:15" s="49" customFormat="1" ht="12.75" customHeight="1">
      <c r="A812" s="86"/>
      <c r="B812" s="86"/>
      <c r="C812" s="87"/>
      <c r="D812" s="55"/>
      <c r="E812" s="88"/>
      <c r="F812" s="56"/>
      <c r="G812" s="85"/>
      <c r="H812" s="56">
        <f>H811+F812-G812</f>
        <v>2317007.1200000006</v>
      </c>
      <c r="I812" s="92"/>
      <c r="J812" s="39"/>
      <c r="K812" s="39"/>
      <c r="L812" s="39"/>
      <c r="M812" s="39"/>
      <c r="N812" s="39"/>
      <c r="O812" s="39"/>
    </row>
    <row r="813" spans="1:9" ht="12.75">
      <c r="A813" s="164" t="s">
        <v>15</v>
      </c>
      <c r="B813" s="165"/>
      <c r="C813" s="165"/>
      <c r="D813" s="165"/>
      <c r="E813" s="72">
        <f>E810+E812</f>
        <v>2317007.12</v>
      </c>
      <c r="F813" s="73"/>
      <c r="G813" s="73"/>
      <c r="H813" s="74">
        <f>H811</f>
        <v>2317007.1200000006</v>
      </c>
      <c r="I813" s="147"/>
    </row>
    <row r="814" spans="1:9" ht="12.75">
      <c r="A814" s="53">
        <v>42248</v>
      </c>
      <c r="B814" s="79" t="s">
        <v>1934</v>
      </c>
      <c r="C814" s="54"/>
      <c r="D814" s="97" t="s">
        <v>269</v>
      </c>
      <c r="E814" s="129"/>
      <c r="F814" s="146">
        <v>1200</v>
      </c>
      <c r="G814" s="125"/>
      <c r="H814" s="56">
        <f aca="true" t="shared" si="16" ref="H814:H829">H813+F814-G814</f>
        <v>2318207.1200000006</v>
      </c>
      <c r="I814" s="92"/>
    </row>
    <row r="815" spans="1:9" ht="12.75">
      <c r="A815" s="53">
        <v>42251</v>
      </c>
      <c r="B815" s="79" t="s">
        <v>1934</v>
      </c>
      <c r="C815" s="91"/>
      <c r="D815" s="97" t="s">
        <v>1653</v>
      </c>
      <c r="E815" s="129"/>
      <c r="F815" s="127">
        <v>1540</v>
      </c>
      <c r="G815" s="125"/>
      <c r="H815" s="56">
        <f t="shared" si="16"/>
        <v>2319747.1200000006</v>
      </c>
      <c r="I815" s="92"/>
    </row>
    <row r="816" spans="1:9" ht="12.75">
      <c r="A816" s="53">
        <v>42257</v>
      </c>
      <c r="B816" s="79" t="s">
        <v>1934</v>
      </c>
      <c r="C816" s="91"/>
      <c r="D816" s="97" t="s">
        <v>269</v>
      </c>
      <c r="E816" s="129"/>
      <c r="F816" s="127">
        <v>1200</v>
      </c>
      <c r="G816" s="125"/>
      <c r="H816" s="56">
        <f t="shared" si="16"/>
        <v>2320947.1200000006</v>
      </c>
      <c r="I816" s="92"/>
    </row>
    <row r="817" spans="1:9" ht="12.75">
      <c r="A817" s="53">
        <v>42258</v>
      </c>
      <c r="B817" s="79" t="s">
        <v>1934</v>
      </c>
      <c r="C817" s="91"/>
      <c r="D817" s="97" t="s">
        <v>269</v>
      </c>
      <c r="E817" s="129"/>
      <c r="F817" s="127">
        <v>1200</v>
      </c>
      <c r="G817" s="125"/>
      <c r="H817" s="56">
        <f t="shared" si="16"/>
        <v>2322147.1200000006</v>
      </c>
      <c r="I817" s="92"/>
    </row>
    <row r="818" spans="1:9" ht="12.75">
      <c r="A818" s="53">
        <v>42261</v>
      </c>
      <c r="B818" s="79" t="s">
        <v>1934</v>
      </c>
      <c r="C818" s="91"/>
      <c r="D818" s="97" t="s">
        <v>1935</v>
      </c>
      <c r="E818" s="129"/>
      <c r="F818" s="127">
        <v>9877.6</v>
      </c>
      <c r="G818" s="125"/>
      <c r="H818" s="56">
        <f t="shared" si="16"/>
        <v>2332024.7200000007</v>
      </c>
      <c r="I818" s="92"/>
    </row>
    <row r="819" spans="1:9" ht="12.75">
      <c r="A819" s="53">
        <v>42261</v>
      </c>
      <c r="B819" s="79" t="s">
        <v>1934</v>
      </c>
      <c r="C819" s="91"/>
      <c r="D819" s="97" t="s">
        <v>1935</v>
      </c>
      <c r="E819" s="129"/>
      <c r="F819" s="127">
        <v>5059.2</v>
      </c>
      <c r="G819" s="125"/>
      <c r="H819" s="56">
        <f t="shared" si="16"/>
        <v>2337083.920000001</v>
      </c>
      <c r="I819" s="92"/>
    </row>
    <row r="820" spans="1:9" ht="12.75">
      <c r="A820" s="53">
        <v>42271</v>
      </c>
      <c r="B820" s="79" t="s">
        <v>1934</v>
      </c>
      <c r="C820" s="91"/>
      <c r="D820" s="97" t="s">
        <v>1935</v>
      </c>
      <c r="E820" s="129"/>
      <c r="F820" s="127">
        <v>8703.6</v>
      </c>
      <c r="G820" s="125"/>
      <c r="H820" s="56">
        <f t="shared" si="16"/>
        <v>2345787.520000001</v>
      </c>
      <c r="I820" s="92"/>
    </row>
    <row r="821" spans="1:9" ht="12.75">
      <c r="A821" s="53">
        <v>42273</v>
      </c>
      <c r="B821" s="79" t="s">
        <v>1934</v>
      </c>
      <c r="C821" s="91"/>
      <c r="D821" s="97" t="s">
        <v>269</v>
      </c>
      <c r="E821" s="129"/>
      <c r="F821" s="127">
        <v>1200</v>
      </c>
      <c r="G821" s="125"/>
      <c r="H821" s="56">
        <f t="shared" si="16"/>
        <v>2346987.520000001</v>
      </c>
      <c r="I821" s="92"/>
    </row>
    <row r="822" spans="1:9" ht="12.75">
      <c r="A822" s="53">
        <v>42273</v>
      </c>
      <c r="B822" s="79" t="s">
        <v>1934</v>
      </c>
      <c r="C822" s="133" t="s">
        <v>1847</v>
      </c>
      <c r="D822" s="97" t="s">
        <v>677</v>
      </c>
      <c r="E822" s="129"/>
      <c r="F822" s="127"/>
      <c r="G822" s="125">
        <v>500000</v>
      </c>
      <c r="H822" s="56">
        <f t="shared" si="16"/>
        <v>1846987.520000001</v>
      </c>
      <c r="I822" s="92"/>
    </row>
    <row r="823" spans="1:9" ht="12.75">
      <c r="A823" s="53">
        <v>42273</v>
      </c>
      <c r="B823" s="79" t="s">
        <v>1934</v>
      </c>
      <c r="C823" s="133" t="s">
        <v>1895</v>
      </c>
      <c r="D823" s="97" t="s">
        <v>677</v>
      </c>
      <c r="E823" s="129"/>
      <c r="F823" s="127"/>
      <c r="G823" s="125">
        <v>500000</v>
      </c>
      <c r="H823" s="56">
        <f t="shared" si="16"/>
        <v>1346987.520000001</v>
      </c>
      <c r="I823" s="92"/>
    </row>
    <row r="824" spans="1:9" ht="12.75">
      <c r="A824" s="53">
        <v>42277</v>
      </c>
      <c r="B824" s="79" t="s">
        <v>1934</v>
      </c>
      <c r="C824" s="91"/>
      <c r="D824" s="97" t="s">
        <v>1936</v>
      </c>
      <c r="E824" s="129"/>
      <c r="F824" s="127"/>
      <c r="G824" s="125">
        <v>46</v>
      </c>
      <c r="H824" s="56">
        <f t="shared" si="16"/>
        <v>1346941.520000001</v>
      </c>
      <c r="I824" s="92"/>
    </row>
    <row r="825" spans="1:9" ht="12.75">
      <c r="A825" s="53">
        <v>42277</v>
      </c>
      <c r="B825" s="79" t="s">
        <v>1934</v>
      </c>
      <c r="C825" s="91"/>
      <c r="D825" s="97" t="s">
        <v>1937</v>
      </c>
      <c r="E825" s="129"/>
      <c r="F825" s="127"/>
      <c r="G825" s="125">
        <v>7.36</v>
      </c>
      <c r="H825" s="56">
        <f t="shared" si="16"/>
        <v>1346934.1600000008</v>
      </c>
      <c r="I825" s="92"/>
    </row>
    <row r="826" spans="1:9" ht="12.75">
      <c r="A826" s="53"/>
      <c r="B826" s="79"/>
      <c r="C826" s="91"/>
      <c r="D826" s="97"/>
      <c r="E826" s="129"/>
      <c r="F826" s="127"/>
      <c r="G826" s="125"/>
      <c r="H826" s="56">
        <f t="shared" si="16"/>
        <v>1346934.1600000008</v>
      </c>
      <c r="I826" s="92"/>
    </row>
    <row r="827" spans="1:9" ht="12.75">
      <c r="A827" s="53"/>
      <c r="B827" s="79"/>
      <c r="C827" s="91"/>
      <c r="D827" s="97"/>
      <c r="E827" s="129"/>
      <c r="F827" s="127"/>
      <c r="G827" s="125"/>
      <c r="H827" s="56">
        <f t="shared" si="16"/>
        <v>1346934.1600000008</v>
      </c>
      <c r="I827" s="92"/>
    </row>
    <row r="828" spans="1:9" ht="12.75">
      <c r="A828" s="67"/>
      <c r="B828" s="79"/>
      <c r="C828" s="68"/>
      <c r="D828" s="97"/>
      <c r="E828" s="60"/>
      <c r="F828" s="71"/>
      <c r="G828" s="71"/>
      <c r="H828" s="56">
        <f t="shared" si="16"/>
        <v>1346934.1600000008</v>
      </c>
      <c r="I828" s="92"/>
    </row>
    <row r="829" spans="1:9" ht="12.75">
      <c r="A829" s="67"/>
      <c r="B829" s="79"/>
      <c r="C829" s="68"/>
      <c r="D829" s="97"/>
      <c r="E829" s="60"/>
      <c r="F829" s="71"/>
      <c r="G829" s="71"/>
      <c r="H829" s="56">
        <f t="shared" si="16"/>
        <v>1346934.1600000008</v>
      </c>
      <c r="I829" s="92"/>
    </row>
    <row r="830" spans="1:15" s="49" customFormat="1" ht="12.75">
      <c r="A830" s="166" t="s">
        <v>1933</v>
      </c>
      <c r="B830" s="174"/>
      <c r="C830" s="167"/>
      <c r="D830" s="167"/>
      <c r="E830" s="167"/>
      <c r="F830" s="168"/>
      <c r="G830" s="168"/>
      <c r="H830" s="169"/>
      <c r="I830" s="92"/>
      <c r="J830" s="39"/>
      <c r="K830" s="39"/>
      <c r="L830" s="39"/>
      <c r="M830" s="39"/>
      <c r="N830" s="39"/>
      <c r="O830" s="39"/>
    </row>
    <row r="831" spans="1:15" s="49" customFormat="1" ht="12.75">
      <c r="A831" s="62"/>
      <c r="B831" s="64"/>
      <c r="C831" s="63"/>
      <c r="D831" s="64"/>
      <c r="E831" s="64" t="s">
        <v>19</v>
      </c>
      <c r="F831" s="65" t="s">
        <v>5</v>
      </c>
      <c r="G831" s="65" t="s">
        <v>6</v>
      </c>
      <c r="H831" s="66" t="s">
        <v>16</v>
      </c>
      <c r="I831" s="92"/>
      <c r="J831" s="39"/>
      <c r="K831" s="39"/>
      <c r="L831" s="39"/>
      <c r="M831" s="39"/>
      <c r="N831" s="39"/>
      <c r="O831" s="39"/>
    </row>
    <row r="832" spans="1:15" s="49" customFormat="1" ht="12.75">
      <c r="A832" s="67"/>
      <c r="B832" s="69"/>
      <c r="C832" s="68"/>
      <c r="D832" s="82"/>
      <c r="E832" s="70">
        <v>1346934.16</v>
      </c>
      <c r="F832" s="71"/>
      <c r="G832" s="71"/>
      <c r="H832" s="102">
        <f>H829</f>
        <v>1346934.1600000008</v>
      </c>
      <c r="I832" s="92"/>
      <c r="J832" s="39"/>
      <c r="K832" s="39"/>
      <c r="L832" s="39"/>
      <c r="M832" s="39"/>
      <c r="N832" s="39"/>
      <c r="O832" s="39"/>
    </row>
    <row r="833" spans="1:15" s="49" customFormat="1" ht="12.75">
      <c r="A833" s="83"/>
      <c r="B833" s="83"/>
      <c r="C833" s="84"/>
      <c r="D833" s="80"/>
      <c r="E833" s="54"/>
      <c r="F833" s="56"/>
      <c r="G833" s="85"/>
      <c r="H833" s="56">
        <f>H832+F833-G833</f>
        <v>1346934.1600000008</v>
      </c>
      <c r="I833" s="92"/>
      <c r="J833" s="39"/>
      <c r="K833" s="39"/>
      <c r="L833" s="39"/>
      <c r="M833" s="39"/>
      <c r="N833" s="39"/>
      <c r="O833" s="39"/>
    </row>
    <row r="834" spans="1:15" s="49" customFormat="1" ht="12.75" customHeight="1">
      <c r="A834" s="86"/>
      <c r="B834" s="86"/>
      <c r="C834" s="87"/>
      <c r="D834" s="55"/>
      <c r="E834" s="88"/>
      <c r="F834" s="56"/>
      <c r="G834" s="85"/>
      <c r="H834" s="56">
        <f>H833+F834-G834</f>
        <v>1346934.1600000008</v>
      </c>
      <c r="I834" s="92"/>
      <c r="J834" s="39"/>
      <c r="K834" s="39"/>
      <c r="L834" s="39"/>
      <c r="M834" s="39"/>
      <c r="N834" s="39"/>
      <c r="O834" s="39"/>
    </row>
    <row r="835" spans="1:9" ht="12.75">
      <c r="A835" s="164" t="s">
        <v>15</v>
      </c>
      <c r="B835" s="165"/>
      <c r="C835" s="165"/>
      <c r="D835" s="165"/>
      <c r="E835" s="72">
        <f>E832+E834</f>
        <v>1346934.16</v>
      </c>
      <c r="F835" s="73"/>
      <c r="G835" s="73"/>
      <c r="H835" s="74">
        <f>H833</f>
        <v>1346934.1600000008</v>
      </c>
      <c r="I835" s="147"/>
    </row>
    <row r="836" spans="1:9" ht="12.75">
      <c r="A836" s="53">
        <v>42279</v>
      </c>
      <c r="B836" s="79" t="s">
        <v>2162</v>
      </c>
      <c r="C836" s="54"/>
      <c r="D836" s="97" t="s">
        <v>1935</v>
      </c>
      <c r="E836" s="129"/>
      <c r="F836" s="146">
        <v>7565.2</v>
      </c>
      <c r="G836" s="125"/>
      <c r="H836" s="56">
        <f aca="true" t="shared" si="17" ref="H836:H851">H835+F836-G836</f>
        <v>1354499.3600000008</v>
      </c>
      <c r="I836" s="92"/>
    </row>
    <row r="837" spans="1:9" ht="12.75">
      <c r="A837" s="53">
        <v>42283</v>
      </c>
      <c r="B837" s="79" t="s">
        <v>2162</v>
      </c>
      <c r="C837" s="91"/>
      <c r="D837" s="97" t="s">
        <v>2144</v>
      </c>
      <c r="E837" s="129"/>
      <c r="F837" s="127">
        <v>2000</v>
      </c>
      <c r="G837" s="125"/>
      <c r="H837" s="56">
        <f t="shared" si="17"/>
        <v>1356499.3600000008</v>
      </c>
      <c r="I837" s="92"/>
    </row>
    <row r="838" spans="1:9" ht="12.75">
      <c r="A838" s="53">
        <v>42290</v>
      </c>
      <c r="B838" s="79" t="s">
        <v>2162</v>
      </c>
      <c r="C838" s="91" t="s">
        <v>1969</v>
      </c>
      <c r="D838" s="97" t="s">
        <v>677</v>
      </c>
      <c r="E838" s="129"/>
      <c r="F838" s="127"/>
      <c r="G838" s="125">
        <v>500000</v>
      </c>
      <c r="H838" s="56">
        <f t="shared" si="17"/>
        <v>856499.3600000008</v>
      </c>
      <c r="I838" s="92"/>
    </row>
    <row r="839" spans="1:9" ht="12.75">
      <c r="A839" s="53">
        <v>42293</v>
      </c>
      <c r="B839" s="79" t="s">
        <v>2162</v>
      </c>
      <c r="C839" s="91"/>
      <c r="D839" s="97" t="s">
        <v>2144</v>
      </c>
      <c r="E839" s="129"/>
      <c r="F839" s="127">
        <v>1789.6</v>
      </c>
      <c r="G839" s="125"/>
      <c r="H839" s="56">
        <f t="shared" si="17"/>
        <v>858288.9600000008</v>
      </c>
      <c r="I839" s="92"/>
    </row>
    <row r="840" spans="1:9" ht="12.75">
      <c r="A840" s="53">
        <v>42300</v>
      </c>
      <c r="B840" s="79" t="s">
        <v>2162</v>
      </c>
      <c r="C840" s="91"/>
      <c r="D840" s="97" t="s">
        <v>2144</v>
      </c>
      <c r="E840" s="129"/>
      <c r="F840" s="127">
        <v>3700</v>
      </c>
      <c r="G840" s="125"/>
      <c r="H840" s="56">
        <f t="shared" si="17"/>
        <v>861988.9600000008</v>
      </c>
      <c r="I840" s="92"/>
    </row>
    <row r="841" spans="1:9" ht="12.75">
      <c r="A841" s="53">
        <v>42307</v>
      </c>
      <c r="B841" s="79" t="s">
        <v>2162</v>
      </c>
      <c r="C841" s="91"/>
      <c r="D841" s="97" t="s">
        <v>2144</v>
      </c>
      <c r="E841" s="129"/>
      <c r="F841" s="127">
        <v>849.6</v>
      </c>
      <c r="G841" s="125"/>
      <c r="H841" s="56">
        <f t="shared" si="17"/>
        <v>862838.5600000008</v>
      </c>
      <c r="I841" s="92"/>
    </row>
    <row r="842" spans="1:9" ht="12.75">
      <c r="A842" s="53"/>
      <c r="B842" s="79"/>
      <c r="C842" s="91"/>
      <c r="D842" s="97"/>
      <c r="E842" s="129"/>
      <c r="F842" s="127"/>
      <c r="G842" s="125"/>
      <c r="H842" s="56">
        <f t="shared" si="17"/>
        <v>862838.5600000008</v>
      </c>
      <c r="I842" s="92"/>
    </row>
    <row r="843" spans="1:9" ht="12.75">
      <c r="A843" s="53"/>
      <c r="B843" s="79"/>
      <c r="C843" s="91"/>
      <c r="D843" s="97"/>
      <c r="E843" s="129"/>
      <c r="F843" s="127"/>
      <c r="G843" s="125"/>
      <c r="H843" s="56">
        <f t="shared" si="17"/>
        <v>862838.5600000008</v>
      </c>
      <c r="I843" s="92"/>
    </row>
    <row r="844" spans="1:9" ht="12.75">
      <c r="A844" s="53"/>
      <c r="B844" s="79"/>
      <c r="C844" s="91"/>
      <c r="D844" s="97"/>
      <c r="E844" s="129"/>
      <c r="F844" s="127"/>
      <c r="G844" s="125"/>
      <c r="H844" s="56">
        <f t="shared" si="17"/>
        <v>862838.5600000008</v>
      </c>
      <c r="I844" s="92"/>
    </row>
    <row r="845" spans="1:9" ht="12.75">
      <c r="A845" s="53"/>
      <c r="B845" s="79"/>
      <c r="C845" s="91"/>
      <c r="D845" s="97"/>
      <c r="E845" s="129"/>
      <c r="F845" s="127"/>
      <c r="G845" s="125"/>
      <c r="H845" s="56">
        <f t="shared" si="17"/>
        <v>862838.5600000008</v>
      </c>
      <c r="I845" s="92"/>
    </row>
    <row r="846" spans="1:9" ht="12.75">
      <c r="A846" s="53"/>
      <c r="B846" s="79"/>
      <c r="C846" s="91"/>
      <c r="D846" s="97"/>
      <c r="E846" s="129"/>
      <c r="F846" s="127"/>
      <c r="G846" s="125"/>
      <c r="H846" s="56">
        <f t="shared" si="17"/>
        <v>862838.5600000008</v>
      </c>
      <c r="I846" s="92"/>
    </row>
    <row r="847" spans="1:9" ht="12.75">
      <c r="A847" s="53"/>
      <c r="B847" s="79"/>
      <c r="C847" s="91"/>
      <c r="D847" s="97"/>
      <c r="E847" s="129"/>
      <c r="F847" s="127"/>
      <c r="G847" s="125"/>
      <c r="H847" s="56">
        <f t="shared" si="17"/>
        <v>862838.5600000008</v>
      </c>
      <c r="I847" s="92"/>
    </row>
    <row r="848" spans="1:9" ht="12.75">
      <c r="A848" s="53"/>
      <c r="B848" s="79"/>
      <c r="C848" s="91"/>
      <c r="D848" s="97"/>
      <c r="E848" s="129"/>
      <c r="F848" s="127"/>
      <c r="G848" s="125"/>
      <c r="H848" s="56">
        <f t="shared" si="17"/>
        <v>862838.5600000008</v>
      </c>
      <c r="I848" s="92"/>
    </row>
    <row r="849" spans="1:9" ht="12.75">
      <c r="A849" s="53"/>
      <c r="B849" s="79"/>
      <c r="C849" s="91"/>
      <c r="D849" s="97"/>
      <c r="E849" s="129"/>
      <c r="F849" s="127"/>
      <c r="G849" s="125"/>
      <c r="H849" s="56">
        <f t="shared" si="17"/>
        <v>862838.5600000008</v>
      </c>
      <c r="I849" s="92"/>
    </row>
    <row r="850" spans="1:9" ht="12.75">
      <c r="A850" s="67"/>
      <c r="B850" s="79"/>
      <c r="C850" s="68"/>
      <c r="D850" s="97"/>
      <c r="E850" s="60"/>
      <c r="F850" s="71"/>
      <c r="G850" s="71"/>
      <c r="H850" s="56">
        <f t="shared" si="17"/>
        <v>862838.5600000008</v>
      </c>
      <c r="I850" s="92"/>
    </row>
    <row r="851" spans="1:9" ht="12.75">
      <c r="A851" s="67"/>
      <c r="B851" s="79"/>
      <c r="C851" s="68"/>
      <c r="D851" s="97"/>
      <c r="E851" s="60"/>
      <c r="F851" s="71"/>
      <c r="G851" s="71"/>
      <c r="H851" s="56">
        <f t="shared" si="17"/>
        <v>862838.5600000008</v>
      </c>
      <c r="I851" s="92"/>
    </row>
    <row r="852" spans="1:15" s="49" customFormat="1" ht="12.75">
      <c r="A852" s="166" t="s">
        <v>1968</v>
      </c>
      <c r="B852" s="174"/>
      <c r="C852" s="167"/>
      <c r="D852" s="167"/>
      <c r="E852" s="167"/>
      <c r="F852" s="168"/>
      <c r="G852" s="168"/>
      <c r="H852" s="169"/>
      <c r="I852" s="92"/>
      <c r="J852" s="39"/>
      <c r="K852" s="39"/>
      <c r="L852" s="39"/>
      <c r="M852" s="39"/>
      <c r="N852" s="39"/>
      <c r="O852" s="39"/>
    </row>
    <row r="853" spans="1:15" s="49" customFormat="1" ht="12.75">
      <c r="A853" s="62"/>
      <c r="B853" s="64"/>
      <c r="C853" s="63"/>
      <c r="D853" s="64"/>
      <c r="E853" s="64" t="s">
        <v>19</v>
      </c>
      <c r="F853" s="65" t="s">
        <v>5</v>
      </c>
      <c r="G853" s="65" t="s">
        <v>6</v>
      </c>
      <c r="H853" s="66" t="s">
        <v>16</v>
      </c>
      <c r="I853" s="92"/>
      <c r="J853" s="39"/>
      <c r="K853" s="39"/>
      <c r="L853" s="39"/>
      <c r="M853" s="39"/>
      <c r="N853" s="39"/>
      <c r="O853" s="39"/>
    </row>
    <row r="854" spans="1:15" s="49" customFormat="1" ht="12.75">
      <c r="A854" s="67"/>
      <c r="B854" s="69"/>
      <c r="C854" s="68"/>
      <c r="D854" s="82"/>
      <c r="E854" s="70">
        <v>862838.56</v>
      </c>
      <c r="F854" s="71"/>
      <c r="G854" s="71"/>
      <c r="H854" s="102">
        <f>H851</f>
        <v>862838.5600000008</v>
      </c>
      <c r="I854" s="92"/>
      <c r="J854" s="39"/>
      <c r="K854" s="39"/>
      <c r="L854" s="39"/>
      <c r="M854" s="39"/>
      <c r="N854" s="39"/>
      <c r="O854" s="39"/>
    </row>
    <row r="855" spans="1:15" s="49" customFormat="1" ht="12.75">
      <c r="A855" s="83"/>
      <c r="B855" s="83"/>
      <c r="C855" s="84"/>
      <c r="D855" s="80"/>
      <c r="E855" s="54"/>
      <c r="F855" s="56"/>
      <c r="G855" s="85"/>
      <c r="H855" s="56">
        <f>H854+F855-G855</f>
        <v>862838.5600000008</v>
      </c>
      <c r="I855" s="92"/>
      <c r="J855" s="39"/>
      <c r="K855" s="39"/>
      <c r="L855" s="39"/>
      <c r="M855" s="39"/>
      <c r="N855" s="39"/>
      <c r="O855" s="39"/>
    </row>
    <row r="856" spans="1:15" s="49" customFormat="1" ht="12.75" customHeight="1">
      <c r="A856" s="86"/>
      <c r="B856" s="86"/>
      <c r="C856" s="87"/>
      <c r="D856" s="55"/>
      <c r="E856" s="88"/>
      <c r="F856" s="56"/>
      <c r="G856" s="85"/>
      <c r="H856" s="56">
        <f>H855+F856-G856</f>
        <v>862838.5600000008</v>
      </c>
      <c r="I856" s="92"/>
      <c r="J856" s="39"/>
      <c r="K856" s="39"/>
      <c r="L856" s="39"/>
      <c r="M856" s="39"/>
      <c r="N856" s="39"/>
      <c r="O856" s="39"/>
    </row>
    <row r="857" spans="1:9" ht="12.75">
      <c r="A857" s="164" t="s">
        <v>15</v>
      </c>
      <c r="B857" s="165"/>
      <c r="C857" s="165"/>
      <c r="D857" s="165"/>
      <c r="E857" s="72">
        <f>E854+E856</f>
        <v>862838.56</v>
      </c>
      <c r="F857" s="73"/>
      <c r="G857" s="73"/>
      <c r="H857" s="74">
        <f>H855</f>
        <v>862838.5600000008</v>
      </c>
      <c r="I857" s="147"/>
    </row>
    <row r="858" spans="1:9" ht="12.75">
      <c r="A858" s="53">
        <v>42311</v>
      </c>
      <c r="B858" s="79" t="s">
        <v>2378</v>
      </c>
      <c r="C858" s="54" t="s">
        <v>2177</v>
      </c>
      <c r="D858" s="97" t="s">
        <v>677</v>
      </c>
      <c r="E858" s="129"/>
      <c r="F858" s="146"/>
      <c r="G858" s="125">
        <v>50000</v>
      </c>
      <c r="H858" s="56">
        <f aca="true" t="shared" si="18" ref="H858:H873">H857+F858-G858</f>
        <v>812838.5600000008</v>
      </c>
      <c r="I858" s="92"/>
    </row>
    <row r="859" spans="1:9" ht="12.75">
      <c r="A859" s="53">
        <v>42311</v>
      </c>
      <c r="B859" s="79" t="s">
        <v>2378</v>
      </c>
      <c r="C859" s="91" t="s">
        <v>2178</v>
      </c>
      <c r="D859" s="97" t="s">
        <v>677</v>
      </c>
      <c r="E859" s="129"/>
      <c r="F859" s="127"/>
      <c r="G859" s="125">
        <v>50000</v>
      </c>
      <c r="H859" s="56">
        <f t="shared" si="18"/>
        <v>762838.5600000008</v>
      </c>
      <c r="I859" s="92"/>
    </row>
    <row r="860" spans="1:9" ht="12.75">
      <c r="A860" s="53">
        <v>42311</v>
      </c>
      <c r="B860" s="79" t="s">
        <v>2378</v>
      </c>
      <c r="C860" s="91" t="s">
        <v>2179</v>
      </c>
      <c r="D860" s="97" t="s">
        <v>677</v>
      </c>
      <c r="E860" s="129"/>
      <c r="F860" s="127"/>
      <c r="G860" s="125">
        <v>50000</v>
      </c>
      <c r="H860" s="56">
        <f t="shared" si="18"/>
        <v>712838.5600000008</v>
      </c>
      <c r="I860" s="92"/>
    </row>
    <row r="861" spans="1:9" ht="12.75">
      <c r="A861" s="53">
        <v>42311</v>
      </c>
      <c r="B861" s="79" t="s">
        <v>2378</v>
      </c>
      <c r="C861" s="91" t="s">
        <v>2201</v>
      </c>
      <c r="D861" s="97" t="s">
        <v>677</v>
      </c>
      <c r="E861" s="129"/>
      <c r="F861" s="127"/>
      <c r="G861" s="125">
        <v>50000</v>
      </c>
      <c r="H861" s="56">
        <f t="shared" si="18"/>
        <v>662838.5600000008</v>
      </c>
      <c r="I861" s="92"/>
    </row>
    <row r="862" spans="1:9" ht="12.75">
      <c r="A862" s="53">
        <v>42325</v>
      </c>
      <c r="B862" s="79" t="s">
        <v>2378</v>
      </c>
      <c r="C862" s="91"/>
      <c r="D862" s="97" t="s">
        <v>2144</v>
      </c>
      <c r="E862" s="129"/>
      <c r="F862" s="127">
        <v>2485.2</v>
      </c>
      <c r="G862" s="125"/>
      <c r="H862" s="56">
        <f t="shared" si="18"/>
        <v>665323.7600000007</v>
      </c>
      <c r="I862" s="92"/>
    </row>
    <row r="863" spans="1:9" ht="12.75">
      <c r="A863" s="53">
        <v>42325</v>
      </c>
      <c r="B863" s="79" t="s">
        <v>2378</v>
      </c>
      <c r="C863" s="91"/>
      <c r="D863" s="97" t="s">
        <v>2379</v>
      </c>
      <c r="E863" s="129"/>
      <c r="F863" s="127">
        <v>880.4</v>
      </c>
      <c r="G863" s="125"/>
      <c r="H863" s="56">
        <f t="shared" si="18"/>
        <v>666204.1600000007</v>
      </c>
      <c r="I863" s="92"/>
    </row>
    <row r="864" spans="1:9" ht="12.75">
      <c r="A864" s="53">
        <v>42325</v>
      </c>
      <c r="B864" s="79" t="s">
        <v>2378</v>
      </c>
      <c r="C864" s="91"/>
      <c r="D864" s="97" t="s">
        <v>2379</v>
      </c>
      <c r="E864" s="129"/>
      <c r="F864" s="127">
        <v>604.8</v>
      </c>
      <c r="G864" s="125"/>
      <c r="H864" s="56">
        <f t="shared" si="18"/>
        <v>666808.9600000008</v>
      </c>
      <c r="I864" s="92"/>
    </row>
    <row r="865" spans="1:9" ht="12.75">
      <c r="A865" s="53">
        <v>42338</v>
      </c>
      <c r="B865" s="79" t="s">
        <v>2378</v>
      </c>
      <c r="C865" s="91"/>
      <c r="D865" s="97" t="s">
        <v>2379</v>
      </c>
      <c r="E865" s="129"/>
      <c r="F865" s="127">
        <v>1920.4</v>
      </c>
      <c r="G865" s="125"/>
      <c r="H865" s="56">
        <f t="shared" si="18"/>
        <v>668729.3600000008</v>
      </c>
      <c r="I865" s="92"/>
    </row>
    <row r="866" spans="1:9" ht="12.75">
      <c r="A866" s="53">
        <v>42338</v>
      </c>
      <c r="B866" s="79" t="s">
        <v>2378</v>
      </c>
      <c r="C866" s="91"/>
      <c r="D866" s="97" t="s">
        <v>2379</v>
      </c>
      <c r="E866" s="129"/>
      <c r="F866" s="127">
        <v>2244.4</v>
      </c>
      <c r="G866" s="125"/>
      <c r="H866" s="56">
        <f t="shared" si="18"/>
        <v>670973.7600000008</v>
      </c>
      <c r="I866" s="92"/>
    </row>
    <row r="867" spans="1:9" ht="12.75">
      <c r="A867" s="53"/>
      <c r="B867" s="79"/>
      <c r="C867" s="91"/>
      <c r="D867" s="97"/>
      <c r="E867" s="129"/>
      <c r="F867" s="127"/>
      <c r="G867" s="125"/>
      <c r="H867" s="56">
        <f t="shared" si="18"/>
        <v>670973.7600000008</v>
      </c>
      <c r="I867" s="92"/>
    </row>
    <row r="868" spans="1:9" ht="12.75">
      <c r="A868" s="53"/>
      <c r="B868" s="79"/>
      <c r="C868" s="91"/>
      <c r="D868" s="97"/>
      <c r="E868" s="129"/>
      <c r="F868" s="127"/>
      <c r="G868" s="125"/>
      <c r="H868" s="56">
        <f t="shared" si="18"/>
        <v>670973.7600000008</v>
      </c>
      <c r="I868" s="92"/>
    </row>
    <row r="869" spans="1:9" ht="12.75">
      <c r="A869" s="53"/>
      <c r="B869" s="79"/>
      <c r="C869" s="91"/>
      <c r="D869" s="97"/>
      <c r="E869" s="129"/>
      <c r="F869" s="127"/>
      <c r="G869" s="125"/>
      <c r="H869" s="56">
        <f t="shared" si="18"/>
        <v>670973.7600000008</v>
      </c>
      <c r="I869" s="92"/>
    </row>
    <row r="870" spans="1:9" ht="12.75">
      <c r="A870" s="53"/>
      <c r="B870" s="79"/>
      <c r="C870" s="91"/>
      <c r="D870" s="97"/>
      <c r="E870" s="129"/>
      <c r="F870" s="127"/>
      <c r="G870" s="125"/>
      <c r="H870" s="56">
        <f t="shared" si="18"/>
        <v>670973.7600000008</v>
      </c>
      <c r="I870" s="92"/>
    </row>
    <row r="871" spans="1:9" ht="12.75">
      <c r="A871" s="53"/>
      <c r="B871" s="79"/>
      <c r="C871" s="91"/>
      <c r="D871" s="97"/>
      <c r="E871" s="129"/>
      <c r="F871" s="127"/>
      <c r="G871" s="125"/>
      <c r="H871" s="56">
        <f t="shared" si="18"/>
        <v>670973.7600000008</v>
      </c>
      <c r="I871" s="92"/>
    </row>
    <row r="872" spans="1:9" ht="12.75">
      <c r="A872" s="67"/>
      <c r="B872" s="79"/>
      <c r="C872" s="68"/>
      <c r="D872" s="97"/>
      <c r="E872" s="60"/>
      <c r="F872" s="71"/>
      <c r="G872" s="71"/>
      <c r="H872" s="56">
        <f t="shared" si="18"/>
        <v>670973.7600000008</v>
      </c>
      <c r="I872" s="92"/>
    </row>
    <row r="873" spans="1:9" ht="12.75">
      <c r="A873" s="67"/>
      <c r="B873" s="79"/>
      <c r="C873" s="68"/>
      <c r="D873" s="97"/>
      <c r="E873" s="60"/>
      <c r="F873" s="71"/>
      <c r="G873" s="71"/>
      <c r="H873" s="56">
        <f t="shared" si="18"/>
        <v>670973.7600000008</v>
      </c>
      <c r="I873" s="92"/>
    </row>
    <row r="874" spans="1:15" s="49" customFormat="1" ht="12.75">
      <c r="A874" s="166" t="s">
        <v>2164</v>
      </c>
      <c r="B874" s="174"/>
      <c r="C874" s="167"/>
      <c r="D874" s="167"/>
      <c r="E874" s="167"/>
      <c r="F874" s="168"/>
      <c r="G874" s="168"/>
      <c r="H874" s="169"/>
      <c r="I874" s="92"/>
      <c r="J874" s="39"/>
      <c r="K874" s="39"/>
      <c r="L874" s="39"/>
      <c r="M874" s="39"/>
      <c r="N874" s="39"/>
      <c r="O874" s="39"/>
    </row>
    <row r="875" spans="1:15" s="49" customFormat="1" ht="12.75">
      <c r="A875" s="62"/>
      <c r="B875" s="64"/>
      <c r="C875" s="63"/>
      <c r="D875" s="64"/>
      <c r="E875" s="64" t="s">
        <v>19</v>
      </c>
      <c r="F875" s="65" t="s">
        <v>5</v>
      </c>
      <c r="G875" s="65" t="s">
        <v>6</v>
      </c>
      <c r="H875" s="66" t="s">
        <v>16</v>
      </c>
      <c r="I875" s="92"/>
      <c r="J875" s="39"/>
      <c r="K875" s="39"/>
      <c r="L875" s="39"/>
      <c r="M875" s="39"/>
      <c r="N875" s="39"/>
      <c r="O875" s="39"/>
    </row>
    <row r="876" spans="1:15" s="49" customFormat="1" ht="12.75">
      <c r="A876" s="67"/>
      <c r="B876" s="69"/>
      <c r="C876" s="68"/>
      <c r="D876" s="82"/>
      <c r="E876" s="70">
        <v>670973.76</v>
      </c>
      <c r="F876" s="71"/>
      <c r="G876" s="71"/>
      <c r="H876" s="102">
        <f>H873</f>
        <v>670973.7600000008</v>
      </c>
      <c r="I876" s="92"/>
      <c r="J876" s="39"/>
      <c r="K876" s="39"/>
      <c r="L876" s="39"/>
      <c r="M876" s="39"/>
      <c r="N876" s="39"/>
      <c r="O876" s="39"/>
    </row>
    <row r="877" spans="1:15" s="49" customFormat="1" ht="12.75">
      <c r="A877" s="83"/>
      <c r="B877" s="83"/>
      <c r="C877" s="84"/>
      <c r="D877" s="80"/>
      <c r="E877" s="54"/>
      <c r="F877" s="56"/>
      <c r="G877" s="85"/>
      <c r="H877" s="56">
        <f>H876+F877-G877</f>
        <v>670973.7600000008</v>
      </c>
      <c r="I877" s="92"/>
      <c r="J877" s="39"/>
      <c r="K877" s="39"/>
      <c r="L877" s="39"/>
      <c r="M877" s="39"/>
      <c r="N877" s="39"/>
      <c r="O877" s="39"/>
    </row>
    <row r="878" spans="1:15" s="49" customFormat="1" ht="12.75" customHeight="1">
      <c r="A878" s="86"/>
      <c r="B878" s="86"/>
      <c r="C878" s="87"/>
      <c r="D878" s="55"/>
      <c r="E878" s="88"/>
      <c r="F878" s="56"/>
      <c r="G878" s="85"/>
      <c r="H878" s="56">
        <f>H877+F878-G878</f>
        <v>670973.7600000008</v>
      </c>
      <c r="I878" s="92"/>
      <c r="J878" s="39"/>
      <c r="K878" s="39"/>
      <c r="L878" s="39"/>
      <c r="M878" s="39"/>
      <c r="N878" s="39"/>
      <c r="O878" s="39"/>
    </row>
    <row r="879" spans="1:9" ht="12.75">
      <c r="A879" s="164" t="s">
        <v>15</v>
      </c>
      <c r="B879" s="165"/>
      <c r="C879" s="165"/>
      <c r="D879" s="165"/>
      <c r="E879" s="72">
        <f>E876+E878</f>
        <v>670973.76</v>
      </c>
      <c r="F879" s="73"/>
      <c r="G879" s="73"/>
      <c r="H879" s="74">
        <f>H877</f>
        <v>670973.7600000008</v>
      </c>
      <c r="I879" s="147"/>
    </row>
    <row r="880" spans="1:9" ht="12.75">
      <c r="A880" s="53">
        <v>42347</v>
      </c>
      <c r="B880" s="79" t="s">
        <v>18</v>
      </c>
      <c r="C880" s="54"/>
      <c r="D880" s="97" t="s">
        <v>269</v>
      </c>
      <c r="E880" s="129"/>
      <c r="F880" s="146">
        <v>1200</v>
      </c>
      <c r="G880" s="125"/>
      <c r="H880" s="56">
        <f aca="true" t="shared" si="19" ref="H880:H895">H879+F880-G880</f>
        <v>672173.7600000008</v>
      </c>
      <c r="I880" s="92"/>
    </row>
    <row r="881" spans="1:9" ht="12.75">
      <c r="A881" s="53">
        <v>42348</v>
      </c>
      <c r="B881" s="79" t="s">
        <v>18</v>
      </c>
      <c r="C881" s="91"/>
      <c r="D881" s="97" t="s">
        <v>2560</v>
      </c>
      <c r="E881" s="129"/>
      <c r="F881" s="127">
        <v>999.6</v>
      </c>
      <c r="G881" s="125"/>
      <c r="H881" s="56">
        <f t="shared" si="19"/>
        <v>673173.3600000008</v>
      </c>
      <c r="I881" s="92"/>
    </row>
    <row r="882" spans="1:9" ht="12.75">
      <c r="A882" s="53">
        <v>42359</v>
      </c>
      <c r="B882" s="79" t="s">
        <v>18</v>
      </c>
      <c r="C882" s="91"/>
      <c r="D882" s="97" t="s">
        <v>2560</v>
      </c>
      <c r="E882" s="129"/>
      <c r="F882" s="127">
        <v>9084.8</v>
      </c>
      <c r="G882" s="125"/>
      <c r="H882" s="56">
        <f t="shared" si="19"/>
        <v>682258.1600000008</v>
      </c>
      <c r="I882" s="92"/>
    </row>
    <row r="883" spans="1:9" ht="12.75">
      <c r="A883" s="53">
        <v>42359</v>
      </c>
      <c r="B883" s="79" t="s">
        <v>18</v>
      </c>
      <c r="C883" s="91"/>
      <c r="D883" s="97" t="s">
        <v>2560</v>
      </c>
      <c r="E883" s="129"/>
      <c r="F883" s="127">
        <v>3759.6</v>
      </c>
      <c r="G883" s="125"/>
      <c r="H883" s="56">
        <f t="shared" si="19"/>
        <v>686017.7600000008</v>
      </c>
      <c r="I883" s="92"/>
    </row>
    <row r="884" spans="1:9" ht="12.75">
      <c r="A884" s="53">
        <v>42368</v>
      </c>
      <c r="B884" s="79" t="s">
        <v>18</v>
      </c>
      <c r="C884" s="91"/>
      <c r="D884" s="97" t="s">
        <v>269</v>
      </c>
      <c r="E884" s="129"/>
      <c r="F884" s="127">
        <v>1200</v>
      </c>
      <c r="G884" s="125"/>
      <c r="H884" s="56">
        <f t="shared" si="19"/>
        <v>687217.7600000008</v>
      </c>
      <c r="I884" s="92"/>
    </row>
    <row r="885" spans="1:9" ht="12.75">
      <c r="A885" s="53">
        <v>42368</v>
      </c>
      <c r="B885" s="79" t="s">
        <v>18</v>
      </c>
      <c r="C885" s="91"/>
      <c r="D885" s="97" t="s">
        <v>269</v>
      </c>
      <c r="E885" s="129"/>
      <c r="F885" s="127">
        <v>1200</v>
      </c>
      <c r="G885" s="125"/>
      <c r="H885" s="56">
        <f t="shared" si="19"/>
        <v>688417.7600000008</v>
      </c>
      <c r="I885" s="92"/>
    </row>
    <row r="886" spans="1:9" ht="12.75">
      <c r="A886" s="53">
        <v>42368</v>
      </c>
      <c r="B886" s="79" t="s">
        <v>18</v>
      </c>
      <c r="C886" s="91"/>
      <c r="D886" s="97" t="s">
        <v>269</v>
      </c>
      <c r="E886" s="129"/>
      <c r="F886" s="127">
        <v>600</v>
      </c>
      <c r="G886" s="125"/>
      <c r="H886" s="56">
        <f t="shared" si="19"/>
        <v>689017.7600000008</v>
      </c>
      <c r="I886" s="92"/>
    </row>
    <row r="887" spans="1:9" ht="12.75">
      <c r="A887" s="53">
        <v>42369</v>
      </c>
      <c r="B887" s="79" t="s">
        <v>18</v>
      </c>
      <c r="C887" s="91"/>
      <c r="D887" s="97" t="s">
        <v>2561</v>
      </c>
      <c r="E887" s="129"/>
      <c r="F887" s="127"/>
      <c r="G887" s="125">
        <v>56</v>
      </c>
      <c r="H887" s="56">
        <f t="shared" si="19"/>
        <v>688961.7600000008</v>
      </c>
      <c r="I887" s="92"/>
    </row>
    <row r="888" spans="1:9" ht="12.75">
      <c r="A888" s="53">
        <v>42369</v>
      </c>
      <c r="B888" s="79" t="s">
        <v>18</v>
      </c>
      <c r="C888" s="91"/>
      <c r="D888" s="97" t="s">
        <v>2562</v>
      </c>
      <c r="E888" s="129"/>
      <c r="F888" s="127"/>
      <c r="G888" s="125">
        <v>8.96</v>
      </c>
      <c r="H888" s="56">
        <f t="shared" si="19"/>
        <v>688952.8000000009</v>
      </c>
      <c r="I888" s="92"/>
    </row>
    <row r="889" spans="1:9" ht="12.75">
      <c r="A889" s="53"/>
      <c r="B889" s="79"/>
      <c r="C889" s="91"/>
      <c r="D889" s="97"/>
      <c r="E889" s="129"/>
      <c r="F889" s="127"/>
      <c r="G889" s="125"/>
      <c r="H889" s="56">
        <f t="shared" si="19"/>
        <v>688952.8000000009</v>
      </c>
      <c r="I889" s="92"/>
    </row>
    <row r="890" spans="1:9" ht="12.75">
      <c r="A890" s="53"/>
      <c r="B890" s="79"/>
      <c r="C890" s="91"/>
      <c r="D890" s="97"/>
      <c r="E890" s="129"/>
      <c r="F890" s="127"/>
      <c r="G890" s="125"/>
      <c r="H890" s="56">
        <f t="shared" si="19"/>
        <v>688952.8000000009</v>
      </c>
      <c r="I890" s="92"/>
    </row>
    <row r="891" spans="1:9" ht="12.75">
      <c r="A891" s="53"/>
      <c r="B891" s="79"/>
      <c r="C891" s="91"/>
      <c r="D891" s="97"/>
      <c r="E891" s="129"/>
      <c r="F891" s="127"/>
      <c r="G891" s="125"/>
      <c r="H891" s="56">
        <f t="shared" si="19"/>
        <v>688952.8000000009</v>
      </c>
      <c r="I891" s="92"/>
    </row>
    <row r="892" spans="1:9" ht="12.75">
      <c r="A892" s="53"/>
      <c r="B892" s="79"/>
      <c r="C892" s="91"/>
      <c r="D892" s="97"/>
      <c r="E892" s="129"/>
      <c r="F892" s="127"/>
      <c r="G892" s="125"/>
      <c r="H892" s="56">
        <f t="shared" si="19"/>
        <v>688952.8000000009</v>
      </c>
      <c r="I892" s="92"/>
    </row>
    <row r="893" spans="1:9" ht="12.75">
      <c r="A893" s="53"/>
      <c r="B893" s="79"/>
      <c r="C893" s="91"/>
      <c r="D893" s="97"/>
      <c r="E893" s="129"/>
      <c r="F893" s="127"/>
      <c r="G893" s="125"/>
      <c r="H893" s="56">
        <f t="shared" si="19"/>
        <v>688952.8000000009</v>
      </c>
      <c r="I893" s="92"/>
    </row>
    <row r="894" spans="1:9" ht="12.75">
      <c r="A894" s="67"/>
      <c r="B894" s="79"/>
      <c r="C894" s="68"/>
      <c r="D894" s="97"/>
      <c r="E894" s="60"/>
      <c r="F894" s="71"/>
      <c r="G894" s="71"/>
      <c r="H894" s="56">
        <f t="shared" si="19"/>
        <v>688952.8000000009</v>
      </c>
      <c r="I894" s="92"/>
    </row>
    <row r="895" spans="1:9" ht="12.75">
      <c r="A895" s="67"/>
      <c r="B895" s="79"/>
      <c r="C895" s="68"/>
      <c r="D895" s="97"/>
      <c r="E895" s="60"/>
      <c r="F895" s="71"/>
      <c r="G895" s="71"/>
      <c r="H895" s="56">
        <f t="shared" si="19"/>
        <v>688952.8000000009</v>
      </c>
      <c r="I895" s="92"/>
    </row>
    <row r="896" spans="1:15" s="49" customFormat="1" ht="12.75">
      <c r="A896" s="166" t="s">
        <v>2403</v>
      </c>
      <c r="B896" s="174"/>
      <c r="C896" s="167"/>
      <c r="D896" s="167"/>
      <c r="E896" s="167"/>
      <c r="F896" s="168"/>
      <c r="G896" s="168"/>
      <c r="H896" s="169"/>
      <c r="I896" s="92"/>
      <c r="J896" s="39"/>
      <c r="K896" s="39"/>
      <c r="L896" s="39"/>
      <c r="M896" s="39"/>
      <c r="N896" s="39"/>
      <c r="O896" s="39"/>
    </row>
    <row r="897" spans="1:15" s="49" customFormat="1" ht="12.75">
      <c r="A897" s="62"/>
      <c r="B897" s="64"/>
      <c r="C897" s="63"/>
      <c r="D897" s="64"/>
      <c r="E897" s="64" t="s">
        <v>19</v>
      </c>
      <c r="F897" s="65" t="s">
        <v>5</v>
      </c>
      <c r="G897" s="65" t="s">
        <v>6</v>
      </c>
      <c r="H897" s="66" t="s">
        <v>16</v>
      </c>
      <c r="I897" s="92"/>
      <c r="J897" s="39"/>
      <c r="K897" s="39"/>
      <c r="L897" s="39"/>
      <c r="M897" s="39"/>
      <c r="N897" s="39"/>
      <c r="O897" s="39"/>
    </row>
    <row r="898" spans="1:15" s="49" customFormat="1" ht="12.75">
      <c r="A898" s="67"/>
      <c r="B898" s="69"/>
      <c r="C898" s="68"/>
      <c r="D898" s="82"/>
      <c r="E898" s="70">
        <v>688952.8</v>
      </c>
      <c r="F898" s="71"/>
      <c r="G898" s="71"/>
      <c r="H898" s="102">
        <f>H895</f>
        <v>688952.8000000009</v>
      </c>
      <c r="I898" s="92"/>
      <c r="J898" s="39"/>
      <c r="K898" s="39"/>
      <c r="L898" s="39"/>
      <c r="M898" s="39"/>
      <c r="N898" s="39"/>
      <c r="O898" s="39"/>
    </row>
    <row r="899" spans="1:15" s="49" customFormat="1" ht="12.75">
      <c r="A899" s="83"/>
      <c r="B899" s="83"/>
      <c r="C899" s="84"/>
      <c r="D899" s="80"/>
      <c r="E899" s="54"/>
      <c r="F899" s="56"/>
      <c r="G899" s="85"/>
      <c r="H899" s="56">
        <f>H898+F899-G899</f>
        <v>688952.8000000009</v>
      </c>
      <c r="I899" s="92"/>
      <c r="J899" s="39"/>
      <c r="K899" s="39"/>
      <c r="L899" s="39"/>
      <c r="M899" s="39"/>
      <c r="N899" s="39"/>
      <c r="O899" s="39"/>
    </row>
    <row r="900" spans="1:15" s="49" customFormat="1" ht="12.75" customHeight="1">
      <c r="A900" s="86"/>
      <c r="B900" s="86"/>
      <c r="C900" s="87"/>
      <c r="D900" s="55"/>
      <c r="E900" s="88"/>
      <c r="F900" s="56"/>
      <c r="G900" s="85"/>
      <c r="H900" s="56">
        <f>H899+F900-G900</f>
        <v>688952.8000000009</v>
      </c>
      <c r="I900" s="92"/>
      <c r="J900" s="39"/>
      <c r="K900" s="39"/>
      <c r="L900" s="39"/>
      <c r="M900" s="39"/>
      <c r="N900" s="39"/>
      <c r="O900" s="39"/>
    </row>
    <row r="901" spans="1:9" ht="12.75">
      <c r="A901" s="164" t="s">
        <v>15</v>
      </c>
      <c r="B901" s="165"/>
      <c r="C901" s="165"/>
      <c r="D901" s="165"/>
      <c r="E901" s="72">
        <f>E898+E900</f>
        <v>688952.8</v>
      </c>
      <c r="F901" s="73"/>
      <c r="G901" s="73"/>
      <c r="H901" s="74">
        <f>H899</f>
        <v>688952.8000000009</v>
      </c>
      <c r="I901" s="147"/>
    </row>
    <row r="902" spans="1:9" ht="12.75">
      <c r="A902" s="92"/>
      <c r="B902" s="92"/>
      <c r="C902" s="92"/>
      <c r="D902" s="92"/>
      <c r="E902" s="92"/>
      <c r="F902" s="93"/>
      <c r="G902" s="93"/>
      <c r="H902" s="93"/>
      <c r="I902" s="92"/>
    </row>
    <row r="903" spans="1:9" ht="12.75">
      <c r="A903" s="92"/>
      <c r="B903" s="92"/>
      <c r="C903" s="92"/>
      <c r="D903" s="92"/>
      <c r="E903" s="92"/>
      <c r="F903" s="93"/>
      <c r="G903" s="93"/>
      <c r="H903" s="93"/>
      <c r="I903" s="92"/>
    </row>
  </sheetData>
  <sheetProtection/>
  <mergeCells count="30">
    <mergeCell ref="A879:D879"/>
    <mergeCell ref="A874:H874"/>
    <mergeCell ref="A857:D857"/>
    <mergeCell ref="A852:H852"/>
    <mergeCell ref="A90:D90"/>
    <mergeCell ref="A85:H85"/>
    <mergeCell ref="A179:D179"/>
    <mergeCell ref="A174:H174"/>
    <mergeCell ref="A145:D145"/>
    <mergeCell ref="A140:H140"/>
    <mergeCell ref="A161:D161"/>
    <mergeCell ref="A156:H156"/>
    <mergeCell ref="A113:D113"/>
    <mergeCell ref="A108:H108"/>
    <mergeCell ref="A1:H1"/>
    <mergeCell ref="A2:H2"/>
    <mergeCell ref="A3:H3"/>
    <mergeCell ref="A4:H4"/>
    <mergeCell ref="A20:D20"/>
    <mergeCell ref="A15:H15"/>
    <mergeCell ref="A901:D901"/>
    <mergeCell ref="A896:H896"/>
    <mergeCell ref="A835:D835"/>
    <mergeCell ref="A830:H830"/>
    <mergeCell ref="A129:D129"/>
    <mergeCell ref="A124:H124"/>
    <mergeCell ref="A229:D229"/>
    <mergeCell ref="A224:H224"/>
    <mergeCell ref="A813:D813"/>
    <mergeCell ref="A808:H808"/>
  </mergeCells>
  <printOptions/>
  <pageMargins left="0.75" right="0.75" top="1" bottom="1" header="0" footer="0"/>
  <pageSetup horizontalDpi="600" verticalDpi="600" orientation="landscape" paperSize="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TECNOLOGICO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María Guadalupe</dc:creator>
  <cp:keywords/>
  <dc:description/>
  <cp:lastModifiedBy>Socrates</cp:lastModifiedBy>
  <cp:lastPrinted>2009-12-10T06:35:00Z</cp:lastPrinted>
  <dcterms:created xsi:type="dcterms:W3CDTF">2007-02-06T18:47:38Z</dcterms:created>
  <dcterms:modified xsi:type="dcterms:W3CDTF">2016-04-11T21:23:22Z</dcterms:modified>
  <cp:category/>
  <cp:version/>
  <cp:contentType/>
  <cp:contentStatus/>
</cp:coreProperties>
</file>